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M:\Statistikk og analyse\HMoseby\Kvartalstatistikkene\Premiestatistikk\Rapport\"/>
    </mc:Choice>
  </mc:AlternateContent>
  <xr:revisionPtr revIDLastSave="0" documentId="13_ncr:1_{F72AA14D-00DB-4D35-9B31-2B758B6D5F74}" xr6:coauthVersionLast="47" xr6:coauthVersionMax="47" xr10:uidLastSave="{00000000-0000-0000-0000-000000000000}"/>
  <bookViews>
    <workbookView xWindow="-110" yWindow="-110" windowWidth="19420" windowHeight="11500" tabRatio="904" xr2:uid="{00000000-000D-0000-FFFF-FFFF00000000}"/>
  </bookViews>
  <sheets>
    <sheet name="Forside" sheetId="63" r:id="rId1"/>
    <sheet name="Innhold" sheetId="2" r:id="rId2"/>
    <sheet name="Tab1" sheetId="3" r:id="rId3"/>
    <sheet name="Tab2" sheetId="4" r:id="rId4"/>
    <sheet name="Tab3" sheetId="5" r:id="rId5"/>
    <sheet name="Tab4" sheetId="6" r:id="rId6"/>
    <sheet name="Tab5" sheetId="7" r:id="rId7"/>
    <sheet name="Tab6" sheetId="8" r:id="rId8"/>
    <sheet name="Tab7" sheetId="60" r:id="rId9"/>
    <sheet name="Tab8" sheetId="10" r:id="rId10"/>
    <sheet name="Tab9" sheetId="55" r:id="rId11"/>
    <sheet name="Tab10" sheetId="14" r:id="rId12"/>
    <sheet name="Tab11" sheetId="15" r:id="rId13"/>
    <sheet name="Tab12" sheetId="52" r:id="rId14"/>
    <sheet name="Tab13" sheetId="53" r:id="rId15"/>
    <sheet name="Tab14" sheetId="54" r:id="rId16"/>
    <sheet name="Tab15" sheetId="16" r:id="rId17"/>
    <sheet name="Tab16" sheetId="17" r:id="rId18"/>
    <sheet name="Tab17" sheetId="18" r:id="rId19"/>
  </sheets>
  <externalReferences>
    <externalReference r:id="rId20"/>
  </externalReferences>
  <definedNames>
    <definedName name="DATA_11">#REF!</definedName>
    <definedName name="DATA_12">#REF!</definedName>
    <definedName name="DATA_21">#REF!</definedName>
    <definedName name="DATA_31">#REF!</definedName>
    <definedName name="DATA_32">#REF!</definedName>
    <definedName name="DATA_41">#REF!</definedName>
    <definedName name="DATA_42">#REF!</definedName>
    <definedName name="DATA_51">#REF!</definedName>
    <definedName name="DATA_52">#REF!</definedName>
    <definedName name="DATA_61">#REF!</definedName>
    <definedName name="DATA_62">#REF!</definedName>
    <definedName name="DATA_63">#REF!</definedName>
    <definedName name="DATA_64">#REF!</definedName>
    <definedName name="DATA_71">#REF!</definedName>
    <definedName name="DATA_72">#REF!</definedName>
    <definedName name="DATA_81">#REF!</definedName>
    <definedName name="DATA_82">#REF!</definedName>
    <definedName name="DATA_91">#REF!</definedName>
    <definedName name="DATA_92">#REF!</definedName>
    <definedName name="DATA_93">#REF!</definedName>
    <definedName name="DATA_B1">#REF!</definedName>
    <definedName name="DATA_B2">#REF!</definedName>
    <definedName name="DATA_K1">#REF!</definedName>
    <definedName name="DATA_K2">#REF!</definedName>
    <definedName name="DATA_M1">#REF!</definedName>
    <definedName name="DATA_M2">#REF!</definedName>
    <definedName name="DATA_P1">#REF!</definedName>
    <definedName name="DATA_P2">#REF!</definedName>
    <definedName name="Dato_1årsiden" localSheetId="0">[1]Tab5!$C$6</definedName>
    <definedName name="Dato_1årsiden">'Tab5'!$C$6</definedName>
    <definedName name="Dato_2årsiden">'Tab5'!$B$6</definedName>
    <definedName name="Dato_nå" localSheetId="0">[1]Tab5!$D$6</definedName>
    <definedName name="Dato_nå">'Tab5'!$D$6</definedName>
    <definedName name="_xlnm.Print_Area" localSheetId="1">Innhold!$A$1:$H$54</definedName>
    <definedName name="_xlnm.Print_Area" localSheetId="2">'Tab1'!$A$1:$C$53</definedName>
    <definedName name="_xlnm.Print_Area" localSheetId="16">'Tab15'!$A$1:$U$65</definedName>
    <definedName name="_xlnm.Print_Area" localSheetId="18">'Tab17'!$A$1:$C$53</definedName>
    <definedName name="_xlnm.Print_Area" localSheetId="3">'Tab2'!$A$1:$K$65</definedName>
    <definedName name="_xlnm.Print_Area">'Tab5'!$A$4:$G$62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4" i="2" l="1"/>
  <c r="K64" i="4"/>
  <c r="B53" i="2" l="1"/>
  <c r="H26" i="2" l="1"/>
  <c r="C52" i="18" l="1"/>
  <c r="E64" i="4"/>
  <c r="C52" i="3"/>
  <c r="H24" i="2" l="1"/>
  <c r="H28" i="2" l="1"/>
  <c r="B97" i="4" l="1"/>
  <c r="C97" i="4"/>
  <c r="D97" i="4"/>
  <c r="B99" i="4"/>
  <c r="C99" i="4"/>
  <c r="D99" i="4"/>
  <c r="C91" i="4" l="1"/>
  <c r="B91" i="4"/>
  <c r="C87" i="4"/>
  <c r="B87" i="4"/>
  <c r="B88" i="4" l="1"/>
  <c r="G101" i="4"/>
  <c r="C88" i="4"/>
  <c r="C89" i="4"/>
  <c r="B89" i="4"/>
  <c r="G98" i="4"/>
  <c r="G97" i="4" l="1"/>
  <c r="G99" i="4"/>
  <c r="B107" i="4" l="1"/>
  <c r="B90" i="4" l="1"/>
  <c r="C90" i="4"/>
  <c r="B106" i="4" l="1"/>
  <c r="A52" i="3"/>
  <c r="E101" i="4"/>
  <c r="E98" i="4"/>
  <c r="C84" i="4"/>
  <c r="C85" i="4"/>
  <c r="C82" i="4"/>
  <c r="B84" i="4"/>
  <c r="B85" i="4"/>
  <c r="B82" i="4"/>
  <c r="E99" i="4" l="1"/>
  <c r="E97" i="4"/>
  <c r="B86" i="4"/>
  <c r="C86" i="4"/>
  <c r="H32" i="2"/>
  <c r="H34" i="2" s="1"/>
  <c r="A65" i="4"/>
  <c r="A53" i="18"/>
  <c r="G65" i="4"/>
  <c r="A53" i="3"/>
  <c r="A64" i="4"/>
  <c r="G64" i="4"/>
  <c r="A52" i="18"/>
  <c r="B83" i="4"/>
  <c r="C83" i="4"/>
  <c r="H30" i="2" l="1"/>
  <c r="G96" i="4"/>
  <c r="E96" i="4" s="1"/>
  <c r="H36" i="2"/>
  <c r="H38" i="2" s="1"/>
  <c r="H40" i="2" s="1"/>
  <c r="H43" i="2" s="1"/>
  <c r="B76" i="4" l="1"/>
  <c r="B77" i="4"/>
  <c r="B74" i="4"/>
  <c r="B75" i="4" l="1"/>
  <c r="B78" i="4" s="1"/>
</calcChain>
</file>

<file path=xl/sharedStrings.xml><?xml version="1.0" encoding="utf-8"?>
<sst xmlns="http://schemas.openxmlformats.org/spreadsheetml/2006/main" count="3737" uniqueCount="188">
  <si>
    <t>Tilbake til innholdsfortegnelsen</t>
  </si>
  <si>
    <t>Bestandspremie i 1000 kr</t>
  </si>
  <si>
    <t>Markedsandel i prosent</t>
  </si>
  <si>
    <t>Selskap</t>
  </si>
  <si>
    <t>I ALT</t>
  </si>
  <si>
    <t xml:space="preserve"> </t>
  </si>
  <si>
    <t>INNHOLDSFORTEGNELSE</t>
  </si>
  <si>
    <t>Figur 1. Markedsandeler til de fire største selskaper, landbasert forsikring i alt ……………………………</t>
  </si>
  <si>
    <t>Figur 2. Bestandspremie i de største bransjene utenom motorvogn ………………………………………..</t>
  </si>
  <si>
    <t>Alle selskap</t>
  </si>
  <si>
    <t xml:space="preserve">Endring </t>
  </si>
  <si>
    <t>i prosent</t>
  </si>
  <si>
    <t>1. Motorvogn - totalt</t>
  </si>
  <si>
    <t>Personbil og varebil &lt; 3,5 t.</t>
  </si>
  <si>
    <t>Lastebil, buss og varebil &gt; 3,5 t.</t>
  </si>
  <si>
    <t>To-hjul</t>
  </si>
  <si>
    <t>Traktor, arbeidsmaskiner</t>
  </si>
  <si>
    <t>2. Motorvogn - herav trafikkforsikring</t>
  </si>
  <si>
    <t>Hjem</t>
  </si>
  <si>
    <t xml:space="preserve">Villa </t>
  </si>
  <si>
    <t>Hytte</t>
  </si>
  <si>
    <t>Andre</t>
  </si>
  <si>
    <t>Sum alle selskaper</t>
  </si>
  <si>
    <t>Markedsandeler - selskapstall</t>
  </si>
  <si>
    <t>Fritidsbåt</t>
  </si>
  <si>
    <t>Reise</t>
  </si>
  <si>
    <t>Ansvar</t>
  </si>
  <si>
    <t>Transport</t>
  </si>
  <si>
    <t>Andre bransjer</t>
  </si>
  <si>
    <t>Antall forsikringer</t>
  </si>
  <si>
    <t>Fors.sum (mill. kr.)</t>
  </si>
  <si>
    <t>Antall forsikrede</t>
  </si>
  <si>
    <t>Tabell 2.1 Landbasert forsikring i alt</t>
  </si>
  <si>
    <t>Tabell 3.1 Motorvogn i alt, bestandspremie</t>
  </si>
  <si>
    <t>SPESIAL I ALT</t>
  </si>
  <si>
    <t>I ALT LANDBASERT FORSIKRING</t>
  </si>
  <si>
    <t>Tabell 3.2 Motorvogn i alt, antall forsikringer</t>
  </si>
  <si>
    <t>Forsikringssum i mill. kr.</t>
  </si>
  <si>
    <t xml:space="preserve">Antall forsikrede </t>
  </si>
  <si>
    <t>Spesifikke kommentarer</t>
  </si>
  <si>
    <t>Tabell 1.1 Bestandspremie …………………………………………………………………………</t>
  </si>
  <si>
    <t>Tabell 1.2 Antall forsikringer / forsikringssum ………………………………………………….</t>
  </si>
  <si>
    <t>Tabell 2.1 Landbasert forsikring i alt ……………………………………………………………………</t>
  </si>
  <si>
    <t>Tabell 3.1 Motorvogn i alt, bestandspremie   …………………………………………………………..</t>
  </si>
  <si>
    <t>Tabell 3.2 Motorvogn i alt, antall forsikringer   …………………………………………………………</t>
  </si>
  <si>
    <t>2. FIGURDEL</t>
  </si>
  <si>
    <t>3. TABELLDEL</t>
  </si>
  <si>
    <t>Tabell 1.1  Bestandspremie</t>
  </si>
  <si>
    <t>Tabell 1.2  Antall forsikringer / forsikringssum</t>
  </si>
  <si>
    <t>Bestandsstatistikk</t>
  </si>
  <si>
    <t>4. PRINSIPPER, BEGREPER OG DEFINISJONER</t>
  </si>
  <si>
    <t>Privat</t>
  </si>
  <si>
    <t>Ulykke</t>
  </si>
  <si>
    <t>Yrkesskade</t>
  </si>
  <si>
    <t>Villa</t>
  </si>
  <si>
    <t>Øvrig-Privat</t>
  </si>
  <si>
    <t>Totalt</t>
  </si>
  <si>
    <t>Øvrig</t>
  </si>
  <si>
    <t>Trafikk</t>
  </si>
  <si>
    <t>FIG 1</t>
  </si>
  <si>
    <t>FIG 4</t>
  </si>
  <si>
    <t>FIG 3</t>
  </si>
  <si>
    <t>FIG 2</t>
  </si>
  <si>
    <t>Figur 2. Bestandspremie i de største bransjene utenom motorvogn</t>
  </si>
  <si>
    <t>Tab3</t>
  </si>
  <si>
    <t>1. HOVEDTREKK …………………………………………………………………………………………………..</t>
  </si>
  <si>
    <t>4. PRINSIPPER, BEGREPER OG DEFINISJONER …………………………………………………</t>
  </si>
  <si>
    <t>Tab1</t>
  </si>
  <si>
    <t>Tab2</t>
  </si>
  <si>
    <t>Tab4</t>
  </si>
  <si>
    <t>Tab5</t>
  </si>
  <si>
    <t>Tab6</t>
  </si>
  <si>
    <t>Tab8</t>
  </si>
  <si>
    <t>Tab11</t>
  </si>
  <si>
    <t>Tab12</t>
  </si>
  <si>
    <t>Tab13</t>
  </si>
  <si>
    <t>Tab14</t>
  </si>
  <si>
    <t>Tab15</t>
  </si>
  <si>
    <t>gjeldende</t>
  </si>
  <si>
    <t>Figur 1. Markedsandeler til de fire største selskapene, landbasert forsikring i alt</t>
  </si>
  <si>
    <t>If Skadeforsikring</t>
  </si>
  <si>
    <t>Gjensidige</t>
  </si>
  <si>
    <t>Tab10</t>
  </si>
  <si>
    <t>Tryg</t>
  </si>
  <si>
    <t>Næring</t>
  </si>
  <si>
    <t>Fiskeoppdrett</t>
  </si>
  <si>
    <t>PERSON I ALT</t>
  </si>
  <si>
    <t xml:space="preserve">   Antall forsikringer</t>
  </si>
  <si>
    <t>Andre personprodukter (inkl. trygghet)</t>
  </si>
  <si>
    <t>Eierskifte</t>
  </si>
  <si>
    <t>PRIVAT</t>
  </si>
  <si>
    <t>NÆRING</t>
  </si>
  <si>
    <t>3. Brann-kombinert</t>
  </si>
  <si>
    <t>Hobbydyr / Kjæledyr / Husdyr</t>
  </si>
  <si>
    <t>Landbruk</t>
  </si>
  <si>
    <t>Barn</t>
  </si>
  <si>
    <t>Behandling</t>
  </si>
  <si>
    <t>Kritisk sykdom</t>
  </si>
  <si>
    <t>4. Person</t>
  </si>
  <si>
    <t>5. Spesial</t>
  </si>
  <si>
    <t>BRANN-KOMBINERT I ALT</t>
  </si>
  <si>
    <t>Tab17</t>
  </si>
  <si>
    <t>Tab16</t>
  </si>
  <si>
    <t>TOTALT</t>
  </si>
  <si>
    <t>MOTORVOGN I ALT</t>
  </si>
  <si>
    <t>INDIVIDUELL</t>
  </si>
  <si>
    <t>KOLLEKTIV</t>
  </si>
  <si>
    <t>Tabell 4.1 Brann-kombinert, bestandspremie</t>
  </si>
  <si>
    <t>Tabell 4.2 Brann-kombinert, antall forsikringer / forsikringssum</t>
  </si>
  <si>
    <t>Tabell 5.1 Person i alt, bestandspremie</t>
  </si>
  <si>
    <t>Tabell 5.2  Person i alt, antall forsikrede</t>
  </si>
  <si>
    <t>Tabell 5.3 Person - herav Ulykke, bestandspremie</t>
  </si>
  <si>
    <t>Tabell 5.4 Person - herav Ulykke, antall forsikrede</t>
  </si>
  <si>
    <t>Tabell 5.5 Person - herav Yrkesskade, bestandspremie</t>
  </si>
  <si>
    <t>Tabell 5.6 Person - herav Yrkesskade, antall forsikrede</t>
  </si>
  <si>
    <t>Tabell 5.7 Person - herav Barn, bestandspremie</t>
  </si>
  <si>
    <t>Tabell 5.8 Person - herav Barn, antall forsikrede</t>
  </si>
  <si>
    <t>Tabell 5.9 Person - herav Kritisk sykdom, bestandspremie</t>
  </si>
  <si>
    <t>Tabell 5.10 Person - herav Kritisk sykdom, antall forsikrede</t>
  </si>
  <si>
    <t>Tabell 5.11 Person - herav Behandling, bestandspremie</t>
  </si>
  <si>
    <t>Tabell 5.12 Person - herav Behandling, antall forsikrede</t>
  </si>
  <si>
    <t>Tabell 6.1 Spesial i alt, bestandspremie</t>
  </si>
  <si>
    <t>Tabell 6.2 Spesial - herav Ansvar, bestandspremie</t>
  </si>
  <si>
    <t>Tabell 6.3 Spesial - herav Ansvar, antall forsikringer</t>
  </si>
  <si>
    <t>Tabell 4.1 Brann-kombinert, bestandspremie   ……………………………………………</t>
  </si>
  <si>
    <t>Tabell 4.2 Brann-kombinert, antall forsikringer   ……………………………………………</t>
  </si>
  <si>
    <t>Tabell 5.1 Person i alt, bestandspremie   …………………………………………</t>
  </si>
  <si>
    <t>Tabell 5.2 Person i alt, antall forsikrede   ……………………………………………</t>
  </si>
  <si>
    <t>Tabell 5.3 Person - herav Ulykke, bestandspremie   …………………………………………………………………</t>
  </si>
  <si>
    <t>Tabell 5.4 Person - herav Ulykke, antall forsikrede   …………………………………………………………………</t>
  </si>
  <si>
    <t>Tabell 5.5 Person - herav Yrkesskade, bestandspremie   …………………………………………………………..</t>
  </si>
  <si>
    <t>Tabell 5.6 Person - herav Yrkesskade, antall forsikrede   …………………………………………………………</t>
  </si>
  <si>
    <t>Tabell 5.7 Person - herav Barn, bestandspremie   …………………………………………………………..</t>
  </si>
  <si>
    <t>Tabell 5.8 Person - herav Barn, antall forsikrede   …………………………………………………………</t>
  </si>
  <si>
    <t>Tabell 5.9 Person - herav Kritisk sykdom, bestandspremie   …………………………………………………………..</t>
  </si>
  <si>
    <t>Tabell 5.10 Person - herav Kritisk sykdom, antall forsikrede   …………………………………………………………</t>
  </si>
  <si>
    <t>Tabell 5.11.Person - herav Behandling, bestandspremie   …………………………………………………………..</t>
  </si>
  <si>
    <t>Tabell 5.12 Person - herav Behandling, antall forsikrede   …………………………………………………………</t>
  </si>
  <si>
    <t>Tabell 6.1  Spesial i alt, bestandspremie   ………………………………………………………………</t>
  </si>
  <si>
    <t>Tabell 6.2  Spesial - herav Ansvar, bestandspremie   …………………………………………………………………….</t>
  </si>
  <si>
    <t>Tabell 6.3  Spesial - herav Ansvar, antall forsikringer   ……………………………………………………….</t>
  </si>
  <si>
    <t>Tab9</t>
  </si>
  <si>
    <t>Tab7</t>
  </si>
  <si>
    <t>Antall trafikkforsikringer</t>
  </si>
  <si>
    <t>Tabell 3.3 Person og varebil &lt; 3.5 t, bestandspremie</t>
  </si>
  <si>
    <t>Tabell 3.4 Person og varebil &lt; 3.5 t, antall trafikkforsikringer</t>
  </si>
  <si>
    <t>Tabell 3.3 Personbil og varebil &lt;3.5 t, bestandspremie   ………………………………………………</t>
  </si>
  <si>
    <t>Tabell 3.4 Personbil og varebil &lt;3.5 t, antall trafikkforsikringer   ………………………………………</t>
  </si>
  <si>
    <t>Figur 3. Bestandspremie fordelt på private forsikringer og næringslivsforsikringer</t>
  </si>
  <si>
    <t>Figur 3. Bestandspremie fordelt på private forsikringer og næringslivsforsikringer ………………………………………………</t>
  </si>
  <si>
    <t>Fremtind Skadeforsikring</t>
  </si>
  <si>
    <t>Reise*</t>
  </si>
  <si>
    <t xml:space="preserve">* Merk. ang. antall forsikrede på reiseforsikring: </t>
  </si>
  <si>
    <t>Mange personer har helårs reiseforsikring, men i tillegg har også mange kredittkort med inkludert reiseforsikring. Mange personer kan derfor være dobbeltforsikret for reise.</t>
  </si>
  <si>
    <t>Telling av antall forsikrede som har reiseforsikring kan også være telt på litt ulik måte over tid spesielt med tanke på kredittkortvariantene.</t>
  </si>
  <si>
    <t>30.06.2023</t>
  </si>
  <si>
    <t>30.06.2024</t>
  </si>
  <si>
    <t>Finans Norge / Skadeforsikringsstatistikk</t>
  </si>
  <si>
    <t>Premiestatistikk skadeforsikring 2. kvartal 2024</t>
  </si>
  <si>
    <t>30.06.2022</t>
  </si>
  <si>
    <t>Storebrand</t>
  </si>
  <si>
    <t>JBF Forsikring Gjensidig</t>
  </si>
  <si>
    <t>Protector Forsikring</t>
  </si>
  <si>
    <t xml:space="preserve">-   </t>
  </si>
  <si>
    <t>KLP Skadeforsikring</t>
  </si>
  <si>
    <t>DNB Livsforsikring</t>
  </si>
  <si>
    <t>Nordea</t>
  </si>
  <si>
    <t>Oslo Pensjonsforsikring</t>
  </si>
  <si>
    <t>Gar-Bo Försäkring AB</t>
  </si>
  <si>
    <t>Ly Forsikring</t>
  </si>
  <si>
    <t>Eika Forsikring</t>
  </si>
  <si>
    <t>Telenor Forsikring</t>
  </si>
  <si>
    <t>YouPlus Livsforsikring</t>
  </si>
  <si>
    <t>Eir Försäkring AB</t>
  </si>
  <si>
    <t>Oslo Forsikring</t>
  </si>
  <si>
    <t>Frende Forsikring</t>
  </si>
  <si>
    <t>KNIF Trygghet Forsikring</t>
  </si>
  <si>
    <t>Landkreditt Forsikring</t>
  </si>
  <si>
    <t>Granne Forsikring</t>
  </si>
  <si>
    <t>Euro Insurance LTD</t>
  </si>
  <si>
    <t>Skogbrand</t>
  </si>
  <si>
    <t>W R Berkley</t>
  </si>
  <si>
    <t>WaterCircles</t>
  </si>
  <si>
    <t>Euro Accident</t>
  </si>
  <si>
    <t>HDI Global Specialty SE</t>
  </si>
  <si>
    <t>Fremtind</t>
  </si>
  <si>
    <t>Storebrand (inkl. ERGO International AG)</t>
  </si>
  <si>
    <t>Storebrand (ERGO International AG)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</si>
</sst>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 * #,##0.00_ ;_ * \-#,##0.00_ ;_ * &quot;-&quot;??_ ;_ @_ "/>
    <numFmt numFmtId="165" formatCode="_(* #,##0.00_);_(* \(#,##0.00\);_(* &quot;-&quot;??_);_(@_)"/>
    <numFmt numFmtId="166" formatCode="0.0_)"/>
    <numFmt numFmtId="167" formatCode="_ * #,##0_ ;_ * \-#,##0_ ;_ * &quot;-&quot;??_ ;_ @_ "/>
    <numFmt numFmtId="168" formatCode="0.0"/>
    <numFmt numFmtId="169" formatCode="0.0\ %"/>
    <numFmt numFmtId="170" formatCode="#,##0.000"/>
    <numFmt numFmtId="171" formatCode="_ * #.0_ ;_ * \-#.0_ ;_ * &quot;-&quot;??_ ;_ @_ "/>
    <numFmt numFmtId="172" formatCode="_ * 0.0_)\ ;_ * \-0.0_)\ ;_ * &quot;-&quot;??_ ;_ @_ "/>
  </numFmts>
  <fonts count="4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</font>
    <font>
      <sz val="10"/>
      <name val="Times New Roman"/>
      <family val="1"/>
    </font>
    <font>
      <u/>
      <sz val="12"/>
      <color indexed="12"/>
      <name val="System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6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b/>
      <sz val="10"/>
      <name val="Arial"/>
      <family val="2"/>
    </font>
    <font>
      <i/>
      <sz val="12"/>
      <name val="Times New Roman"/>
      <family val="1"/>
    </font>
    <font>
      <sz val="14"/>
      <name val="Times New Roman"/>
      <family val="1"/>
    </font>
    <font>
      <sz val="12"/>
      <name val="Arial"/>
      <family val="2"/>
    </font>
    <font>
      <sz val="18"/>
      <color indexed="23"/>
      <name val="Times New Roman"/>
      <family val="1"/>
    </font>
    <font>
      <sz val="14"/>
      <color indexed="23"/>
      <name val="Times New Roman"/>
      <family val="1"/>
    </font>
    <font>
      <sz val="10"/>
      <color indexed="23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28"/>
      <color rgb="FF3B6E8F"/>
      <name val="Cambria"/>
      <family val="1"/>
      <scheme val="maj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b/>
      <sz val="26"/>
      <color rgb="FF3B6E8F"/>
      <name val="Cambria"/>
      <family val="1"/>
      <scheme val="major"/>
    </font>
    <font>
      <b/>
      <sz val="28"/>
      <color rgb="FF54758C"/>
      <name val="Arial"/>
      <family val="2"/>
    </font>
    <font>
      <sz val="26"/>
      <color rgb="FF54758C"/>
      <name val="Arial"/>
      <family val="2"/>
    </font>
    <font>
      <sz val="14"/>
      <name val="Arial"/>
      <family val="2"/>
    </font>
    <font>
      <sz val="14"/>
      <color indexed="22"/>
      <name val="Times New Roman"/>
      <family val="1"/>
    </font>
    <font>
      <sz val="10"/>
      <name val="Arial"/>
      <family val="2"/>
    </font>
    <font>
      <i/>
      <sz val="8"/>
      <name val="Times New Roman"/>
      <family val="1"/>
    </font>
    <font>
      <sz val="10"/>
      <color theme="0"/>
      <name val="Arial"/>
      <family val="2"/>
    </font>
    <font>
      <sz val="10"/>
      <color theme="0"/>
      <name val="Times New Roman"/>
      <family val="1"/>
    </font>
    <font>
      <b/>
      <sz val="10"/>
      <color theme="0"/>
      <name val="Times New Roman"/>
      <family val="1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8">
    <xf numFmtId="0" fontId="0" fillId="0" borderId="0"/>
    <xf numFmtId="165" fontId="6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25" fillId="0" borderId="0"/>
    <xf numFmtId="9" fontId="6" fillId="0" borderId="0" applyFont="0" applyFill="0" applyBorder="0" applyAlignment="0" applyProtection="0"/>
    <xf numFmtId="0" fontId="5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29" fillId="0" borderId="0"/>
    <xf numFmtId="164" fontId="29" fillId="0" borderId="0" applyFont="0" applyFill="0" applyBorder="0" applyAlignment="0" applyProtection="0"/>
    <xf numFmtId="0" fontId="6" fillId="0" borderId="0"/>
    <xf numFmtId="0" fontId="35" fillId="0" borderId="0"/>
  </cellStyleXfs>
  <cellXfs count="239">
    <xf numFmtId="0" fontId="0" fillId="0" borderId="0" xfId="0"/>
    <xf numFmtId="0" fontId="9" fillId="0" borderId="0" xfId="0" applyFont="1"/>
    <xf numFmtId="0" fontId="8" fillId="0" borderId="0" xfId="4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10" fillId="0" borderId="0" xfId="4" applyFont="1" applyAlignment="1" applyProtection="1">
      <alignment horizontal="left"/>
    </xf>
    <xf numFmtId="0" fontId="11" fillId="2" borderId="0" xfId="0" applyFont="1" applyFill="1" applyBorder="1"/>
    <xf numFmtId="166" fontId="9" fillId="0" borderId="0" xfId="0" applyNumberFormat="1" applyFont="1" applyProtection="1"/>
    <xf numFmtId="0" fontId="12" fillId="2" borderId="1" xfId="0" applyFont="1" applyFill="1" applyBorder="1"/>
    <xf numFmtId="0" fontId="12" fillId="2" borderId="2" xfId="0" applyFont="1" applyFill="1" applyBorder="1"/>
    <xf numFmtId="0" fontId="12" fillId="2" borderId="3" xfId="0" applyFont="1" applyFill="1" applyBorder="1" applyAlignment="1">
      <alignment horizontal="center"/>
    </xf>
    <xf numFmtId="0" fontId="9" fillId="2" borderId="3" xfId="0" applyFont="1" applyFill="1" applyBorder="1"/>
    <xf numFmtId="0" fontId="9" fillId="2" borderId="2" xfId="0" applyFont="1" applyFill="1" applyBorder="1"/>
    <xf numFmtId="0" fontId="9" fillId="2" borderId="4" xfId="0" applyFont="1" applyFill="1" applyBorder="1"/>
    <xf numFmtId="0" fontId="12" fillId="2" borderId="5" xfId="0" applyFont="1" applyFill="1" applyBorder="1" applyAlignment="1">
      <alignment horizontal="left"/>
    </xf>
    <xf numFmtId="14" fontId="12" fillId="2" borderId="6" xfId="0" applyNumberFormat="1" applyFont="1" applyFill="1" applyBorder="1" applyAlignment="1">
      <alignment horizontal="right"/>
    </xf>
    <xf numFmtId="14" fontId="12" fillId="2" borderId="7" xfId="0" applyNumberFormat="1" applyFont="1" applyFill="1" applyBorder="1" applyAlignment="1">
      <alignment horizontal="right"/>
    </xf>
    <xf numFmtId="14" fontId="12" fillId="2" borderId="8" xfId="0" applyNumberFormat="1" applyFont="1" applyFill="1" applyBorder="1" applyAlignment="1">
      <alignment horizontal="right"/>
    </xf>
    <xf numFmtId="0" fontId="9" fillId="0" borderId="9" xfId="0" applyFont="1" applyBorder="1"/>
    <xf numFmtId="167" fontId="9" fillId="0" borderId="0" xfId="1" applyNumberFormat="1" applyFont="1" applyProtection="1"/>
    <xf numFmtId="167" fontId="9" fillId="0" borderId="10" xfId="1" applyNumberFormat="1" applyFont="1" applyBorder="1" applyProtection="1"/>
    <xf numFmtId="0" fontId="12" fillId="0" borderId="11" xfId="0" applyFont="1" applyBorder="1"/>
    <xf numFmtId="167" fontId="12" fillId="0" borderId="12" xfId="1" applyNumberFormat="1" applyFont="1" applyBorder="1" applyProtection="1"/>
    <xf numFmtId="167" fontId="12" fillId="0" borderId="13" xfId="1" applyNumberFormat="1" applyFont="1" applyBorder="1" applyProtection="1"/>
    <xf numFmtId="166" fontId="12" fillId="0" borderId="12" xfId="0" applyNumberFormat="1" applyFont="1" applyBorder="1" applyProtection="1"/>
    <xf numFmtId="0" fontId="9" fillId="0" borderId="7" xfId="0" applyFont="1" applyBorder="1"/>
    <xf numFmtId="0" fontId="14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166" fontId="9" fillId="0" borderId="0" xfId="0" applyNumberFormat="1" applyFont="1" applyAlignment="1" applyProtection="1">
      <alignment horizontal="right"/>
    </xf>
    <xf numFmtId="166" fontId="9" fillId="0" borderId="14" xfId="0" applyNumberFormat="1" applyFont="1" applyBorder="1" applyAlignment="1">
      <alignment horizontal="righ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/>
    <xf numFmtId="0" fontId="12" fillId="2" borderId="1" xfId="0" applyFont="1" applyFill="1" applyBorder="1" applyAlignment="1"/>
    <xf numFmtId="0" fontId="12" fillId="2" borderId="15" xfId="0" applyFont="1" applyFill="1" applyBorder="1" applyAlignment="1">
      <alignment horizontal="left"/>
    </xf>
    <xf numFmtId="14" fontId="12" fillId="2" borderId="16" xfId="0" applyNumberFormat="1" applyFont="1" applyFill="1" applyBorder="1" applyAlignment="1">
      <alignment horizontal="center"/>
    </xf>
    <xf numFmtId="166" fontId="9" fillId="0" borderId="17" xfId="0" applyNumberFormat="1" applyFont="1" applyBorder="1" applyAlignment="1">
      <alignment horizontal="right"/>
    </xf>
    <xf numFmtId="0" fontId="12" fillId="2" borderId="18" xfId="0" applyFont="1" applyFill="1" applyBorder="1" applyAlignment="1">
      <alignment horizontal="center"/>
    </xf>
    <xf numFmtId="14" fontId="12" fillId="2" borderId="19" xfId="0" applyNumberFormat="1" applyFont="1" applyFill="1" applyBorder="1" applyAlignment="1">
      <alignment horizontal="center"/>
    </xf>
    <xf numFmtId="166" fontId="12" fillId="0" borderId="17" xfId="0" applyNumberFormat="1" applyFont="1" applyBorder="1" applyAlignment="1">
      <alignment horizontal="right"/>
    </xf>
    <xf numFmtId="3" fontId="12" fillId="0" borderId="0" xfId="0" applyNumberFormat="1" applyFont="1" applyAlignment="1" applyProtection="1">
      <alignment horizontal="right"/>
    </xf>
    <xf numFmtId="0" fontId="11" fillId="0" borderId="0" xfId="0" applyFont="1" applyAlignment="1">
      <alignment horizontal="left"/>
    </xf>
    <xf numFmtId="0" fontId="11" fillId="0" borderId="0" xfId="0" applyFont="1"/>
    <xf numFmtId="0" fontId="16" fillId="0" borderId="0" xfId="0" applyFont="1"/>
    <xf numFmtId="0" fontId="12" fillId="2" borderId="3" xfId="0" applyFont="1" applyFill="1" applyBorder="1" applyAlignment="1"/>
    <xf numFmtId="0" fontId="12" fillId="0" borderId="0" xfId="0" applyFont="1" applyBorder="1"/>
    <xf numFmtId="0" fontId="12" fillId="0" borderId="1" xfId="0" applyFont="1" applyBorder="1" applyAlignment="1">
      <alignment horizontal="left"/>
    </xf>
    <xf numFmtId="0" fontId="12" fillId="0" borderId="21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166" fontId="12" fillId="0" borderId="22" xfId="0" applyNumberFormat="1" applyFont="1" applyBorder="1"/>
    <xf numFmtId="0" fontId="8" fillId="0" borderId="0" xfId="4" applyAlignment="1" applyProtection="1"/>
    <xf numFmtId="0" fontId="9" fillId="0" borderId="0" xfId="0" applyFont="1" applyBorder="1"/>
    <xf numFmtId="167" fontId="12" fillId="0" borderId="0" xfId="1" applyNumberFormat="1" applyFont="1" applyBorder="1" applyProtection="1"/>
    <xf numFmtId="166" fontId="12" fillId="0" borderId="0" xfId="0" applyNumberFormat="1" applyFont="1" applyBorder="1" applyProtection="1"/>
    <xf numFmtId="166" fontId="12" fillId="0" borderId="0" xfId="0" applyNumberFormat="1" applyFont="1" applyBorder="1"/>
    <xf numFmtId="166" fontId="17" fillId="0" borderId="0" xfId="0" applyNumberFormat="1" applyFont="1" applyBorder="1" applyProtection="1"/>
    <xf numFmtId="0" fontId="18" fillId="0" borderId="0" xfId="0" applyFont="1"/>
    <xf numFmtId="0" fontId="15" fillId="0" borderId="7" xfId="0" applyFont="1" applyBorder="1"/>
    <xf numFmtId="167" fontId="9" fillId="0" borderId="23" xfId="1" applyNumberFormat="1" applyFont="1" applyBorder="1" applyAlignment="1" applyProtection="1">
      <alignment horizontal="center"/>
    </xf>
    <xf numFmtId="167" fontId="9" fillId="0" borderId="24" xfId="1" applyNumberFormat="1" applyFont="1" applyBorder="1" applyAlignment="1" applyProtection="1">
      <alignment horizontal="center"/>
    </xf>
    <xf numFmtId="167" fontId="12" fillId="0" borderId="24" xfId="1" applyNumberFormat="1" applyFont="1" applyBorder="1" applyAlignment="1" applyProtection="1">
      <alignment horizontal="center"/>
    </xf>
    <xf numFmtId="167" fontId="12" fillId="0" borderId="25" xfId="1" applyNumberFormat="1" applyFont="1" applyBorder="1" applyAlignment="1" applyProtection="1">
      <alignment horizontal="center"/>
    </xf>
    <xf numFmtId="0" fontId="14" fillId="0" borderId="26" xfId="0" applyFont="1" applyBorder="1" applyAlignment="1">
      <alignment horizontal="left"/>
    </xf>
    <xf numFmtId="0" fontId="9" fillId="0" borderId="26" xfId="0" applyFont="1" applyBorder="1"/>
    <xf numFmtId="0" fontId="14" fillId="0" borderId="0" xfId="0" applyFont="1" applyBorder="1" applyAlignment="1">
      <alignment horizontal="left"/>
    </xf>
    <xf numFmtId="0" fontId="12" fillId="0" borderId="21" xfId="0" applyFont="1" applyBorder="1" applyAlignment="1">
      <alignment horizontal="center"/>
    </xf>
    <xf numFmtId="14" fontId="12" fillId="2" borderId="12" xfId="0" applyNumberFormat="1" applyFont="1" applyFill="1" applyBorder="1" applyAlignment="1">
      <alignment horizontal="center"/>
    </xf>
    <xf numFmtId="14" fontId="12" fillId="2" borderId="27" xfId="0" applyNumberFormat="1" applyFont="1" applyFill="1" applyBorder="1" applyAlignment="1">
      <alignment horizontal="right"/>
    </xf>
    <xf numFmtId="0" fontId="10" fillId="0" borderId="0" xfId="3" applyFont="1" applyAlignment="1" applyProtection="1">
      <alignment horizontal="left"/>
    </xf>
    <xf numFmtId="0" fontId="7" fillId="0" borderId="0" xfId="4" applyFont="1" applyAlignment="1" applyProtection="1"/>
    <xf numFmtId="0" fontId="7" fillId="0" borderId="0" xfId="4" applyFont="1" applyAlignment="1" applyProtection="1">
      <alignment horizontal="left"/>
    </xf>
    <xf numFmtId="0" fontId="7" fillId="0" borderId="0" xfId="5" applyAlignment="1" applyProtection="1"/>
    <xf numFmtId="166" fontId="9" fillId="0" borderId="28" xfId="0" applyNumberFormat="1" applyFont="1" applyBorder="1" applyAlignment="1" applyProtection="1">
      <alignment horizontal="right"/>
    </xf>
    <xf numFmtId="166" fontId="9" fillId="0" borderId="0" xfId="0" applyNumberFormat="1" applyFont="1" applyBorder="1" applyAlignment="1" applyProtection="1">
      <alignment horizontal="right"/>
    </xf>
    <xf numFmtId="0" fontId="12" fillId="0" borderId="15" xfId="0" applyFont="1" applyBorder="1" applyAlignment="1">
      <alignment horizontal="left"/>
    </xf>
    <xf numFmtId="172" fontId="9" fillId="0" borderId="17" xfId="0" applyNumberFormat="1" applyFont="1" applyBorder="1" applyAlignment="1">
      <alignment horizontal="right"/>
    </xf>
    <xf numFmtId="172" fontId="12" fillId="0" borderId="17" xfId="0" applyNumberFormat="1" applyFont="1" applyBorder="1" applyAlignment="1">
      <alignment horizontal="right"/>
    </xf>
    <xf numFmtId="172" fontId="9" fillId="0" borderId="0" xfId="0" applyNumberFormat="1" applyFont="1" applyAlignment="1" applyProtection="1">
      <alignment horizontal="right"/>
    </xf>
    <xf numFmtId="172" fontId="9" fillId="0" borderId="14" xfId="0" applyNumberFormat="1" applyFont="1" applyBorder="1" applyAlignment="1">
      <alignment horizontal="right"/>
    </xf>
    <xf numFmtId="172" fontId="9" fillId="0" borderId="28" xfId="0" applyNumberFormat="1" applyFont="1" applyBorder="1" applyAlignment="1" applyProtection="1">
      <alignment horizontal="right"/>
    </xf>
    <xf numFmtId="172" fontId="9" fillId="0" borderId="0" xfId="0" applyNumberFormat="1" applyFont="1" applyBorder="1" applyAlignment="1" applyProtection="1">
      <alignment horizontal="right"/>
    </xf>
    <xf numFmtId="172" fontId="12" fillId="0" borderId="12" xfId="0" applyNumberFormat="1" applyFont="1" applyBorder="1" applyProtection="1"/>
    <xf numFmtId="172" fontId="12" fillId="0" borderId="22" xfId="0" applyNumberFormat="1" applyFont="1" applyBorder="1"/>
    <xf numFmtId="172" fontId="12" fillId="0" borderId="22" xfId="0" applyNumberFormat="1" applyFont="1" applyBorder="1" applyAlignment="1">
      <alignment horizontal="right"/>
    </xf>
    <xf numFmtId="0" fontId="12" fillId="2" borderId="3" xfId="0" applyFont="1" applyFill="1" applyBorder="1" applyAlignment="1">
      <alignment horizontal="center"/>
    </xf>
    <xf numFmtId="0" fontId="12" fillId="2" borderId="2" xfId="0" applyFont="1" applyFill="1" applyBorder="1" applyAlignment="1"/>
    <xf numFmtId="0" fontId="12" fillId="2" borderId="20" xfId="0" applyFont="1" applyFill="1" applyBorder="1" applyAlignment="1"/>
    <xf numFmtId="167" fontId="9" fillId="0" borderId="9" xfId="1" applyNumberFormat="1" applyFont="1" applyBorder="1" applyAlignment="1" applyProtection="1">
      <alignment horizontal="center"/>
    </xf>
    <xf numFmtId="167" fontId="12" fillId="0" borderId="9" xfId="1" applyNumberFormat="1" applyFont="1" applyBorder="1" applyAlignment="1" applyProtection="1">
      <alignment horizontal="center"/>
    </xf>
    <xf numFmtId="167" fontId="12" fillId="0" borderId="11" xfId="1" applyNumberFormat="1" applyFont="1" applyBorder="1" applyAlignment="1" applyProtection="1">
      <alignment horizontal="center"/>
    </xf>
    <xf numFmtId="167" fontId="9" fillId="0" borderId="29" xfId="1" applyNumberFormat="1" applyFont="1" applyBorder="1" applyAlignment="1" applyProtection="1">
      <alignment horizontal="center"/>
    </xf>
    <xf numFmtId="14" fontId="12" fillId="2" borderId="15" xfId="0" applyNumberFormat="1" applyFont="1" applyFill="1" applyBorder="1" applyAlignment="1">
      <alignment horizontal="center"/>
    </xf>
    <xf numFmtId="0" fontId="14" fillId="0" borderId="26" xfId="0" applyFont="1" applyBorder="1" applyAlignment="1">
      <alignment horizontal="right"/>
    </xf>
    <xf numFmtId="14" fontId="12" fillId="2" borderId="5" xfId="0" applyNumberFormat="1" applyFont="1" applyFill="1" applyBorder="1" applyAlignment="1">
      <alignment horizontal="right"/>
    </xf>
    <xf numFmtId="167" fontId="9" fillId="0" borderId="21" xfId="1" applyNumberFormat="1" applyFont="1" applyBorder="1" applyProtection="1"/>
    <xf numFmtId="167" fontId="12" fillId="0" borderId="15" xfId="1" applyNumberFormat="1" applyFont="1" applyBorder="1" applyProtection="1"/>
    <xf numFmtId="166" fontId="12" fillId="0" borderId="12" xfId="0" applyNumberFormat="1" applyFont="1" applyBorder="1" applyAlignment="1" applyProtection="1"/>
    <xf numFmtId="0" fontId="12" fillId="0" borderId="21" xfId="0" applyFont="1" applyBorder="1"/>
    <xf numFmtId="0" fontId="9" fillId="0" borderId="21" xfId="0" applyFont="1" applyBorder="1"/>
    <xf numFmtId="0" fontId="9" fillId="0" borderId="3" xfId="0" applyFont="1" applyBorder="1"/>
    <xf numFmtId="0" fontId="0" fillId="0" borderId="26" xfId="0" applyBorder="1"/>
    <xf numFmtId="0" fontId="12" fillId="0" borderId="15" xfId="0" applyFont="1" applyBorder="1"/>
    <xf numFmtId="167" fontId="9" fillId="0" borderId="28" xfId="1" applyNumberFormat="1" applyFont="1" applyBorder="1" applyProtection="1"/>
    <xf numFmtId="167" fontId="12" fillId="0" borderId="16" xfId="1" applyNumberFormat="1" applyFont="1" applyBorder="1" applyProtection="1"/>
    <xf numFmtId="0" fontId="12" fillId="2" borderId="29" xfId="0" applyFont="1" applyFill="1" applyBorder="1"/>
    <xf numFmtId="0" fontId="12" fillId="2" borderId="30" xfId="0" applyFont="1" applyFill="1" applyBorder="1" applyAlignment="1">
      <alignment horizontal="left"/>
    </xf>
    <xf numFmtId="0" fontId="14" fillId="0" borderId="0" xfId="0" applyFont="1" applyBorder="1" applyAlignment="1">
      <alignment horizontal="right"/>
    </xf>
    <xf numFmtId="0" fontId="12" fillId="2" borderId="0" xfId="0" applyFont="1" applyFill="1" applyBorder="1" applyAlignment="1"/>
    <xf numFmtId="0" fontId="12" fillId="2" borderId="0" xfId="0" applyFont="1" applyFill="1" applyBorder="1" applyAlignment="1">
      <alignment horizontal="center"/>
    </xf>
    <xf numFmtId="0" fontId="9" fillId="2" borderId="0" xfId="0" applyFont="1" applyFill="1" applyBorder="1"/>
    <xf numFmtId="14" fontId="12" fillId="2" borderId="0" xfId="0" applyNumberFormat="1" applyFont="1" applyFill="1" applyBorder="1" applyAlignment="1">
      <alignment horizontal="right"/>
    </xf>
    <xf numFmtId="167" fontId="9" fillId="0" borderId="0" xfId="1" applyNumberFormat="1" applyFont="1" applyBorder="1" applyProtection="1"/>
    <xf numFmtId="172" fontId="9" fillId="0" borderId="0" xfId="0" applyNumberFormat="1" applyFont="1" applyBorder="1" applyAlignment="1">
      <alignment horizontal="right"/>
    </xf>
    <xf numFmtId="172" fontId="12" fillId="0" borderId="0" xfId="0" applyNumberFormat="1" applyFont="1" applyBorder="1" applyProtection="1"/>
    <xf numFmtId="172" fontId="12" fillId="0" borderId="0" xfId="0" applyNumberFormat="1" applyFont="1" applyBorder="1"/>
    <xf numFmtId="167" fontId="9" fillId="0" borderId="26" xfId="1" applyNumberFormat="1" applyFont="1" applyBorder="1" applyProtection="1"/>
    <xf numFmtId="172" fontId="9" fillId="0" borderId="26" xfId="0" applyNumberFormat="1" applyFont="1" applyBorder="1" applyAlignment="1" applyProtection="1">
      <alignment horizontal="right"/>
    </xf>
    <xf numFmtId="172" fontId="9" fillId="0" borderId="26" xfId="0" applyNumberFormat="1" applyFont="1" applyBorder="1" applyAlignment="1">
      <alignment horizontal="right"/>
    </xf>
    <xf numFmtId="0" fontId="9" fillId="0" borderId="0" xfId="9" applyFont="1"/>
    <xf numFmtId="0" fontId="7" fillId="0" borderId="0" xfId="5" applyFont="1" applyAlignment="1" applyProtection="1">
      <alignment horizontal="left"/>
    </xf>
    <xf numFmtId="0" fontId="9" fillId="0" borderId="0" xfId="9" applyFont="1" applyAlignment="1" applyProtection="1">
      <alignment horizontal="left"/>
    </xf>
    <xf numFmtId="0" fontId="10" fillId="0" borderId="0" xfId="5" applyFont="1" applyAlignment="1" applyProtection="1">
      <alignment horizontal="left"/>
    </xf>
    <xf numFmtId="0" fontId="11" fillId="2" borderId="0" xfId="9" applyFont="1" applyFill="1" applyBorder="1"/>
    <xf numFmtId="166" fontId="9" fillId="0" borderId="0" xfId="9" applyNumberFormat="1" applyFont="1" applyProtection="1"/>
    <xf numFmtId="0" fontId="12" fillId="2" borderId="1" xfId="9" applyFont="1" applyFill="1" applyBorder="1"/>
    <xf numFmtId="0" fontId="12" fillId="2" borderId="2" xfId="9" applyFont="1" applyFill="1" applyBorder="1"/>
    <xf numFmtId="0" fontId="12" fillId="2" borderId="3" xfId="9" applyFont="1" applyFill="1" applyBorder="1" applyAlignment="1">
      <alignment horizontal="center"/>
    </xf>
    <xf numFmtId="0" fontId="9" fillId="2" borderId="3" xfId="9" applyFont="1" applyFill="1" applyBorder="1"/>
    <xf numFmtId="0" fontId="9" fillId="2" borderId="2" xfId="9" applyFont="1" applyFill="1" applyBorder="1"/>
    <xf numFmtId="0" fontId="9" fillId="2" borderId="4" xfId="9" applyFont="1" applyFill="1" applyBorder="1"/>
    <xf numFmtId="0" fontId="12" fillId="2" borderId="5" xfId="9" applyFont="1" applyFill="1" applyBorder="1" applyAlignment="1">
      <alignment horizontal="left"/>
    </xf>
    <xf numFmtId="14" fontId="12" fillId="2" borderId="6" xfId="9" applyNumberFormat="1" applyFont="1" applyFill="1" applyBorder="1" applyAlignment="1">
      <alignment horizontal="right"/>
    </xf>
    <xf numFmtId="14" fontId="12" fillId="2" borderId="7" xfId="9" applyNumberFormat="1" applyFont="1" applyFill="1" applyBorder="1" applyAlignment="1">
      <alignment horizontal="right"/>
    </xf>
    <xf numFmtId="14" fontId="12" fillId="2" borderId="27" xfId="9" applyNumberFormat="1" applyFont="1" applyFill="1" applyBorder="1" applyAlignment="1">
      <alignment horizontal="right"/>
    </xf>
    <xf numFmtId="14" fontId="12" fillId="2" borderId="8" xfId="9" applyNumberFormat="1" applyFont="1" applyFill="1" applyBorder="1" applyAlignment="1">
      <alignment horizontal="right"/>
    </xf>
    <xf numFmtId="0" fontId="9" fillId="0" borderId="9" xfId="9" applyFont="1" applyBorder="1"/>
    <xf numFmtId="172" fontId="9" fillId="0" borderId="31" xfId="9" applyNumberFormat="1" applyFont="1" applyBorder="1" applyAlignment="1" applyProtection="1">
      <alignment horizontal="right"/>
    </xf>
    <xf numFmtId="172" fontId="9" fillId="0" borderId="0" xfId="9" applyNumberFormat="1" applyFont="1" applyAlignment="1" applyProtection="1">
      <alignment horizontal="right"/>
    </xf>
    <xf numFmtId="172" fontId="9" fillId="0" borderId="14" xfId="9" applyNumberFormat="1" applyFont="1" applyBorder="1" applyAlignment="1">
      <alignment horizontal="right"/>
    </xf>
    <xf numFmtId="172" fontId="9" fillId="0" borderId="28" xfId="9" applyNumberFormat="1" applyFont="1" applyBorder="1" applyAlignment="1" applyProtection="1">
      <alignment horizontal="right"/>
    </xf>
    <xf numFmtId="0" fontId="12" fillId="0" borderId="11" xfId="9" applyFont="1" applyBorder="1"/>
    <xf numFmtId="172" fontId="12" fillId="0" borderId="16" xfId="9" applyNumberFormat="1" applyFont="1" applyBorder="1" applyProtection="1"/>
    <xf numFmtId="172" fontId="12" fillId="0" borderId="12" xfId="9" applyNumberFormat="1" applyFont="1" applyBorder="1" applyProtection="1"/>
    <xf numFmtId="172" fontId="12" fillId="0" borderId="22" xfId="9" applyNumberFormat="1" applyFont="1" applyBorder="1"/>
    <xf numFmtId="0" fontId="9" fillId="0" borderId="7" xfId="9" applyFont="1" applyBorder="1"/>
    <xf numFmtId="0" fontId="14" fillId="0" borderId="0" xfId="9" applyFont="1" applyAlignment="1">
      <alignment horizontal="right"/>
    </xf>
    <xf numFmtId="0" fontId="14" fillId="0" borderId="0" xfId="9" applyFont="1" applyAlignment="1">
      <alignment horizontal="left"/>
    </xf>
    <xf numFmtId="0" fontId="23" fillId="0" borderId="0" xfId="16" applyFont="1"/>
    <xf numFmtId="0" fontId="6" fillId="0" borderId="0" xfId="16"/>
    <xf numFmtId="0" fontId="0" fillId="0" borderId="0" xfId="16" applyFont="1"/>
    <xf numFmtId="0" fontId="21" fillId="0" borderId="0" xfId="16" applyFont="1" applyAlignment="1">
      <alignment horizontal="right"/>
    </xf>
    <xf numFmtId="0" fontId="26" fillId="0" borderId="0" xfId="16" applyFont="1" applyAlignment="1">
      <alignment horizontal="left"/>
    </xf>
    <xf numFmtId="0" fontId="30" fillId="0" borderId="0" xfId="16" applyFont="1" applyAlignment="1">
      <alignment horizontal="left"/>
    </xf>
    <xf numFmtId="0" fontId="20" fillId="0" borderId="0" xfId="16" applyFont="1" applyAlignment="1">
      <alignment horizontal="right"/>
    </xf>
    <xf numFmtId="0" fontId="6" fillId="0" borderId="0" xfId="16" applyAlignment="1">
      <alignment horizontal="right"/>
    </xf>
    <xf numFmtId="0" fontId="27" fillId="0" borderId="0" xfId="16" applyFont="1" applyAlignment="1">
      <alignment horizontal="left"/>
    </xf>
    <xf numFmtId="14" fontId="28" fillId="0" borderId="0" xfId="16" applyNumberFormat="1" applyFont="1" applyAlignment="1">
      <alignment horizontal="left"/>
    </xf>
    <xf numFmtId="0" fontId="28" fillId="0" borderId="0" xfId="16" applyFont="1" applyAlignment="1">
      <alignment horizontal="left"/>
    </xf>
    <xf numFmtId="14" fontId="22" fillId="0" borderId="0" xfId="16" applyNumberFormat="1" applyFont="1"/>
    <xf numFmtId="14" fontId="34" fillId="0" borderId="0" xfId="16" applyNumberFormat="1" applyFont="1" applyAlignment="1">
      <alignment horizontal="right"/>
    </xf>
    <xf numFmtId="0" fontId="35" fillId="0" borderId="0" xfId="17"/>
    <xf numFmtId="0" fontId="19" fillId="0" borderId="0" xfId="17" applyFont="1" applyAlignment="1">
      <alignment horizontal="left"/>
    </xf>
    <xf numFmtId="0" fontId="31" fillId="0" borderId="0" xfId="17" applyFont="1" applyAlignment="1">
      <alignment vertical="center"/>
    </xf>
    <xf numFmtId="0" fontId="32" fillId="0" borderId="0" xfId="17" applyFont="1" applyAlignment="1">
      <alignment vertical="center"/>
    </xf>
    <xf numFmtId="0" fontId="33" fillId="0" borderId="0" xfId="17" applyFont="1"/>
    <xf numFmtId="0" fontId="9" fillId="0" borderId="0" xfId="0" applyFont="1" applyFill="1"/>
    <xf numFmtId="0" fontId="0" fillId="0" borderId="0" xfId="0" applyFill="1"/>
    <xf numFmtId="0" fontId="7" fillId="0" borderId="0" xfId="4" applyFont="1" applyFill="1" applyAlignment="1" applyProtection="1">
      <alignment horizontal="left"/>
    </xf>
    <xf numFmtId="0" fontId="9" fillId="0" borderId="0" xfId="0" applyFont="1" applyFill="1" applyAlignment="1" applyProtection="1">
      <alignment horizontal="left"/>
    </xf>
    <xf numFmtId="0" fontId="10" fillId="0" borderId="0" xfId="4" applyFont="1" applyFill="1" applyAlignment="1" applyProtection="1">
      <alignment horizontal="left"/>
    </xf>
    <xf numFmtId="0" fontId="11" fillId="0" borderId="0" xfId="0" applyFont="1" applyFill="1" applyBorder="1"/>
    <xf numFmtId="166" fontId="12" fillId="0" borderId="12" xfId="0" applyNumberFormat="1" applyFont="1" applyFill="1" applyBorder="1" applyAlignment="1" applyProtection="1"/>
    <xf numFmtId="0" fontId="12" fillId="0" borderId="1" xfId="0" applyFont="1" applyFill="1" applyBorder="1" applyAlignment="1"/>
    <xf numFmtId="0" fontId="12" fillId="0" borderId="18" xfId="0" applyFont="1" applyFill="1" applyBorder="1" applyAlignment="1">
      <alignment horizontal="center"/>
    </xf>
    <xf numFmtId="0" fontId="12" fillId="0" borderId="15" xfId="0" applyFont="1" applyFill="1" applyBorder="1" applyAlignment="1">
      <alignment horizontal="left"/>
    </xf>
    <xf numFmtId="14" fontId="12" fillId="0" borderId="16" xfId="0" applyNumberFormat="1" applyFont="1" applyFill="1" applyBorder="1" applyAlignment="1">
      <alignment horizontal="center"/>
    </xf>
    <xf numFmtId="14" fontId="12" fillId="0" borderId="12" xfId="0" applyNumberFormat="1" applyFont="1" applyFill="1" applyBorder="1" applyAlignment="1">
      <alignment horizontal="center"/>
    </xf>
    <xf numFmtId="14" fontId="12" fillId="0" borderId="19" xfId="0" applyNumberFormat="1" applyFont="1" applyFill="1" applyBorder="1" applyAlignment="1">
      <alignment horizontal="center"/>
    </xf>
    <xf numFmtId="14" fontId="12" fillId="0" borderId="15" xfId="0" applyNumberFormat="1" applyFont="1" applyFill="1" applyBorder="1" applyAlignment="1">
      <alignment horizontal="center"/>
    </xf>
    <xf numFmtId="14" fontId="12" fillId="0" borderId="13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left"/>
    </xf>
    <xf numFmtId="166" fontId="9" fillId="0" borderId="17" xfId="0" applyNumberFormat="1" applyFont="1" applyFill="1" applyBorder="1" applyAlignment="1">
      <alignment horizontal="right"/>
    </xf>
    <xf numFmtId="0" fontId="9" fillId="0" borderId="21" xfId="0" applyFont="1" applyFill="1" applyBorder="1" applyAlignment="1">
      <alignment horizontal="left"/>
    </xf>
    <xf numFmtId="167" fontId="9" fillId="0" borderId="24" xfId="1" applyNumberFormat="1" applyFont="1" applyFill="1" applyBorder="1" applyAlignment="1" applyProtection="1">
      <alignment horizontal="center"/>
    </xf>
    <xf numFmtId="172" fontId="9" fillId="0" borderId="17" xfId="0" applyNumberFormat="1" applyFont="1" applyFill="1" applyBorder="1" applyAlignment="1">
      <alignment horizontal="right"/>
    </xf>
    <xf numFmtId="167" fontId="9" fillId="0" borderId="9" xfId="1" applyNumberFormat="1" applyFont="1" applyFill="1" applyBorder="1" applyAlignment="1" applyProtection="1">
      <alignment horizontal="center"/>
    </xf>
    <xf numFmtId="0" fontId="12" fillId="0" borderId="21" xfId="0" applyFont="1" applyFill="1" applyBorder="1" applyAlignment="1">
      <alignment horizontal="left"/>
    </xf>
    <xf numFmtId="167" fontId="12" fillId="0" borderId="24" xfId="1" applyNumberFormat="1" applyFont="1" applyFill="1" applyBorder="1" applyAlignment="1" applyProtection="1">
      <alignment horizontal="center"/>
    </xf>
    <xf numFmtId="172" fontId="12" fillId="0" borderId="17" xfId="0" applyNumberFormat="1" applyFont="1" applyFill="1" applyBorder="1" applyAlignment="1">
      <alignment horizontal="right"/>
    </xf>
    <xf numFmtId="167" fontId="12" fillId="0" borderId="9" xfId="1" applyNumberFormat="1" applyFont="1" applyFill="1" applyBorder="1" applyAlignment="1" applyProtection="1">
      <alignment horizontal="center"/>
    </xf>
    <xf numFmtId="3" fontId="12" fillId="0" borderId="0" xfId="0" applyNumberFormat="1" applyFont="1" applyFill="1" applyAlignment="1" applyProtection="1">
      <alignment horizontal="right"/>
    </xf>
    <xf numFmtId="166" fontId="12" fillId="0" borderId="17" xfId="0" applyNumberFormat="1" applyFont="1" applyFill="1" applyBorder="1" applyAlignment="1">
      <alignment horizontal="right"/>
    </xf>
    <xf numFmtId="3" fontId="12" fillId="0" borderId="10" xfId="0" applyNumberFormat="1" applyFont="1" applyFill="1" applyBorder="1" applyAlignment="1" applyProtection="1">
      <alignment horizontal="right"/>
    </xf>
    <xf numFmtId="171" fontId="9" fillId="0" borderId="17" xfId="0" applyNumberFormat="1" applyFont="1" applyFill="1" applyBorder="1" applyAlignment="1">
      <alignment horizontal="right"/>
    </xf>
    <xf numFmtId="166" fontId="9" fillId="0" borderId="0" xfId="0" applyNumberFormat="1" applyFont="1" applyFill="1" applyAlignment="1" applyProtection="1">
      <alignment horizontal="right"/>
    </xf>
    <xf numFmtId="3" fontId="9" fillId="0" borderId="10" xfId="0" applyNumberFormat="1" applyFont="1" applyFill="1" applyBorder="1" applyAlignment="1" applyProtection="1">
      <alignment horizontal="right"/>
    </xf>
    <xf numFmtId="167" fontId="12" fillId="0" borderId="25" xfId="1" applyNumberFormat="1" applyFont="1" applyFill="1" applyBorder="1" applyAlignment="1" applyProtection="1">
      <alignment horizontal="center"/>
    </xf>
    <xf numFmtId="172" fontId="12" fillId="0" borderId="22" xfId="0" applyNumberFormat="1" applyFont="1" applyFill="1" applyBorder="1" applyAlignment="1">
      <alignment horizontal="right"/>
    </xf>
    <xf numFmtId="167" fontId="12" fillId="0" borderId="11" xfId="1" applyNumberFormat="1" applyFont="1" applyFill="1" applyBorder="1" applyAlignment="1" applyProtection="1">
      <alignment horizontal="center"/>
    </xf>
    <xf numFmtId="172" fontId="12" fillId="0" borderId="19" xfId="0" applyNumberFormat="1" applyFont="1" applyFill="1" applyBorder="1" applyAlignment="1">
      <alignment horizontal="right"/>
    </xf>
    <xf numFmtId="0" fontId="36" fillId="0" borderId="0" xfId="0" applyFont="1" applyFill="1"/>
    <xf numFmtId="0" fontId="14" fillId="0" borderId="0" xfId="0" applyFont="1" applyFill="1" applyAlignment="1">
      <alignment horizontal="right"/>
    </xf>
    <xf numFmtId="0" fontId="9" fillId="0" borderId="7" xfId="0" applyFont="1" applyFill="1" applyBorder="1"/>
    <xf numFmtId="0" fontId="14" fillId="0" borderId="26" xfId="0" applyFont="1" applyFill="1" applyBorder="1" applyAlignment="1">
      <alignment horizontal="left"/>
    </xf>
    <xf numFmtId="0" fontId="9" fillId="0" borderId="26" xfId="0" applyFont="1" applyFill="1" applyBorder="1"/>
    <xf numFmtId="0" fontId="14" fillId="0" borderId="0" xfId="0" applyFont="1" applyFill="1" applyAlignment="1">
      <alignment horizontal="left"/>
    </xf>
    <xf numFmtId="0" fontId="37" fillId="0" borderId="0" xfId="0" applyFont="1"/>
    <xf numFmtId="169" fontId="37" fillId="0" borderId="0" xfId="7" applyNumberFormat="1" applyFont="1"/>
    <xf numFmtId="0" fontId="38" fillId="0" borderId="0" xfId="0" applyFont="1"/>
    <xf numFmtId="0" fontId="39" fillId="0" borderId="0" xfId="0" applyFont="1"/>
    <xf numFmtId="14" fontId="40" fillId="0" borderId="0" xfId="0" applyNumberFormat="1" applyFont="1"/>
    <xf numFmtId="168" fontId="37" fillId="0" borderId="0" xfId="0" applyNumberFormat="1" applyFont="1"/>
    <xf numFmtId="0" fontId="38" fillId="0" borderId="0" xfId="0" applyFont="1" applyAlignment="1">
      <alignment horizontal="right"/>
    </xf>
    <xf numFmtId="14" fontId="40" fillId="0" borderId="0" xfId="0" quotePrefix="1" applyNumberFormat="1" applyFont="1" applyAlignment="1">
      <alignment horizontal="right"/>
    </xf>
    <xf numFmtId="14" fontId="40" fillId="0" borderId="0" xfId="0" quotePrefix="1" applyNumberFormat="1" applyFont="1"/>
    <xf numFmtId="170" fontId="37" fillId="0" borderId="0" xfId="0" applyNumberFormat="1" applyFont="1"/>
    <xf numFmtId="3" fontId="38" fillId="0" borderId="0" xfId="0" applyNumberFormat="1" applyFont="1"/>
    <xf numFmtId="14" fontId="37" fillId="0" borderId="0" xfId="0" quotePrefix="1" applyNumberFormat="1" applyFont="1"/>
    <xf numFmtId="14" fontId="19" fillId="0" borderId="0" xfId="16" applyNumberFormat="1" applyFont="1" applyAlignment="1">
      <alignment horizontal="center"/>
    </xf>
    <xf numFmtId="0" fontId="13" fillId="0" borderId="0" xfId="0" applyFont="1" applyBorder="1" applyAlignment="1">
      <alignment horizontal="right"/>
    </xf>
    <xf numFmtId="0" fontId="13" fillId="0" borderId="0" xfId="0" applyFont="1" applyAlignment="1">
      <alignment horizontal="right"/>
    </xf>
    <xf numFmtId="0" fontId="13" fillId="0" borderId="26" xfId="0" applyFont="1" applyBorder="1" applyAlignment="1">
      <alignment horizontal="right"/>
    </xf>
    <xf numFmtId="0" fontId="12" fillId="2" borderId="1" xfId="0" applyFont="1" applyFill="1" applyBorder="1" applyAlignment="1">
      <alignment horizontal="center"/>
    </xf>
    <xf numFmtId="0" fontId="12" fillId="2" borderId="20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2" fillId="0" borderId="20" xfId="0" applyFont="1" applyFill="1" applyBorder="1" applyAlignment="1">
      <alignment horizontal="center"/>
    </xf>
    <xf numFmtId="167" fontId="12" fillId="0" borderId="21" xfId="1" applyNumberFormat="1" applyFont="1" applyFill="1" applyBorder="1" applyAlignment="1" applyProtection="1">
      <alignment horizontal="center"/>
    </xf>
    <xf numFmtId="167" fontId="12" fillId="0" borderId="10" xfId="1" applyNumberFormat="1" applyFont="1" applyFill="1" applyBorder="1" applyAlignment="1" applyProtection="1">
      <alignment horizontal="center"/>
    </xf>
    <xf numFmtId="167" fontId="12" fillId="0" borderId="1" xfId="1" applyNumberFormat="1" applyFont="1" applyFill="1" applyBorder="1" applyAlignment="1" applyProtection="1">
      <alignment horizontal="center"/>
    </xf>
    <xf numFmtId="167" fontId="12" fillId="0" borderId="20" xfId="1" applyNumberFormat="1" applyFont="1" applyFill="1" applyBorder="1" applyAlignment="1" applyProtection="1">
      <alignment horizontal="center"/>
    </xf>
    <xf numFmtId="167" fontId="12" fillId="0" borderId="2" xfId="1" applyNumberFormat="1" applyFont="1" applyFill="1" applyBorder="1" applyAlignment="1" applyProtection="1">
      <alignment horizontal="center"/>
    </xf>
    <xf numFmtId="167" fontId="12" fillId="0" borderId="28" xfId="1" applyNumberFormat="1" applyFont="1" applyFill="1" applyBorder="1" applyAlignment="1" applyProtection="1">
      <alignment horizontal="center"/>
    </xf>
    <xf numFmtId="0" fontId="12" fillId="0" borderId="1" xfId="0" applyFont="1" applyFill="1" applyBorder="1" applyAlignment="1">
      <alignment horizontal="center"/>
    </xf>
    <xf numFmtId="0" fontId="13" fillId="0" borderId="26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6" fontId="12" fillId="0" borderId="12" xfId="0" applyNumberFormat="1" applyFont="1" applyBorder="1" applyAlignment="1" applyProtection="1">
      <alignment horizontal="center"/>
    </xf>
    <xf numFmtId="0" fontId="13" fillId="0" borderId="26" xfId="9" applyFont="1" applyBorder="1" applyAlignment="1">
      <alignment horizontal="right"/>
    </xf>
    <xf numFmtId="0" fontId="13" fillId="0" borderId="0" xfId="9" applyFont="1" applyAlignment="1">
      <alignment horizontal="right"/>
    </xf>
    <xf numFmtId="166" fontId="12" fillId="0" borderId="0" xfId="0" applyNumberFormat="1" applyFont="1" applyBorder="1" applyAlignment="1" applyProtection="1">
      <alignment horizontal="center"/>
    </xf>
  </cellXfs>
  <cellStyles count="18">
    <cellStyle name="Comma" xfId="1" builtinId="3"/>
    <cellStyle name="Comma 2" xfId="2" xr:uid="{00000000-0005-0000-0000-000001000000}"/>
    <cellStyle name="Hyperkobling_premiestatistikken" xfId="3" xr:uid="{00000000-0005-0000-0000-000002000000}"/>
    <cellStyle name="Hyperlink" xfId="4" builtinId="8"/>
    <cellStyle name="Hyperlink 2" xfId="5" xr:uid="{00000000-0005-0000-0000-000004000000}"/>
    <cellStyle name="Normal" xfId="0" builtinId="0"/>
    <cellStyle name="Normal 2" xfId="8" xr:uid="{00000000-0005-0000-0000-000006000000}"/>
    <cellStyle name="Normal 2 2" xfId="14" xr:uid="{00000000-0005-0000-0000-000007000000}"/>
    <cellStyle name="Normal 2 2 2" xfId="16" xr:uid="{00000000-0005-0000-0000-000008000000}"/>
    <cellStyle name="Normal 2 3" xfId="17" xr:uid="{00000000-0005-0000-0000-000009000000}"/>
    <cellStyle name="Normal 3" xfId="9" xr:uid="{00000000-0005-0000-0000-00000A000000}"/>
    <cellStyle name="Normal 4" xfId="10" xr:uid="{00000000-0005-0000-0000-00000B000000}"/>
    <cellStyle name="Normal 5" xfId="11" xr:uid="{00000000-0005-0000-0000-00000C000000}"/>
    <cellStyle name="Normal 6" xfId="12" xr:uid="{00000000-0005-0000-0000-00000D000000}"/>
    <cellStyle name="Normal 7" xfId="13" xr:uid="{00000000-0005-0000-0000-00000E000000}"/>
    <cellStyle name="Normal 8" xfId="6" xr:uid="{00000000-0005-0000-0000-00000F000000}"/>
    <cellStyle name="Percent" xfId="7" builtinId="5"/>
    <cellStyle name="Tusenskille 2" xfId="15" xr:uid="{00000000-0005-0000-0000-00001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1419258688107541E-2"/>
          <c:y val="1.5243925132081769E-2"/>
          <c:w val="0.9477984711129237"/>
          <c:h val="0.85061102237021002"/>
        </c:manualLayout>
      </c:layout>
      <c:bubbleChart>
        <c:varyColors val="0"/>
        <c:ser>
          <c:idx val="0"/>
          <c:order val="0"/>
          <c:tx>
            <c:strRef>
              <c:f>'Tab2'!$A$74</c:f>
              <c:strCache>
                <c:ptCount val="1"/>
                <c:pt idx="0">
                  <c:v>Gjensidige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b-NO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yVal>
            <c:numRef>
              <c:f>'Tab2'!$A$74:$A$78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Ref>
              <c:f>'Tab2'!$B$74:$B$78</c:f>
              <c:numCache>
                <c:formatCode>0.0\ %</c:formatCode>
                <c:ptCount val="5"/>
                <c:pt idx="0">
                  <c:v>0.26370013476012671</c:v>
                </c:pt>
                <c:pt idx="1">
                  <c:v>0.21014545068770243</c:v>
                </c:pt>
                <c:pt idx="2">
                  <c:v>0.12982178713686202</c:v>
                </c:pt>
                <c:pt idx="3">
                  <c:v>0.14727106700544293</c:v>
                </c:pt>
                <c:pt idx="4">
                  <c:v>0.24906156040986593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0-12E5-4DDD-A337-CE02AFE8F6A4}"/>
            </c:ext>
          </c:extLst>
        </c:ser>
        <c:ser>
          <c:idx val="1"/>
          <c:order val="1"/>
          <c:tx>
            <c:strRef>
              <c:f>'Tab2'!$A$75</c:f>
              <c:strCache>
                <c:ptCount val="1"/>
                <c:pt idx="0">
                  <c:v>If Skadeforsikring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'Tab2'!$C$74:$C$78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bubbleSize>
            <c:numRef>
              <c:f>'Tab2'!$D$74:$D$78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12E5-4DDD-A337-CE02AFE8F6A4}"/>
            </c:ext>
          </c:extLst>
        </c:ser>
        <c:ser>
          <c:idx val="2"/>
          <c:order val="2"/>
          <c:tx>
            <c:strRef>
              <c:f>'Tab2'!$A$76</c:f>
              <c:strCache>
                <c:ptCount val="1"/>
                <c:pt idx="0">
                  <c:v>Tryg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'Tab2'!$E$74:$E$78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Ref>
              <c:f>'Tab2'!$F$74:$F$78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12E5-4DDD-A337-CE02AFE8F6A4}"/>
            </c:ext>
          </c:extLst>
        </c:ser>
        <c:ser>
          <c:idx val="3"/>
          <c:order val="3"/>
          <c:tx>
            <c:strRef>
              <c:f>'Tab2'!$A$77</c:f>
              <c:strCache>
                <c:ptCount val="1"/>
                <c:pt idx="0">
                  <c:v>Fremtind Skadeforsikring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'Tab2'!$G$74:$G$78</c:f>
              <c:numCache>
                <c:formatCode>General</c:formatCode>
                <c:ptCount val="5"/>
              </c:numCache>
            </c:numRef>
          </c:yVal>
          <c:bubbleSize>
            <c:numRef>
              <c:f>'Tab2'!$H$74:$H$78</c:f>
              <c:numCache>
                <c:formatCode>General</c:formatCode>
                <c:ptCount val="5"/>
              </c:numCache>
            </c:numRef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12E5-4DDD-A337-CE02AFE8F6A4}"/>
            </c:ext>
          </c:extLst>
        </c:ser>
        <c:ser>
          <c:idx val="4"/>
          <c:order val="4"/>
          <c:tx>
            <c:strRef>
              <c:f>'Tab2'!$A$78</c:f>
              <c:strCache>
                <c:ptCount val="1"/>
                <c:pt idx="0">
                  <c:v>Andre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'Tab2'!$I$74:$I$78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12E5-4DDD-A337-CE02AFE8F6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20"/>
        <c:showNegBubbles val="0"/>
        <c:axId val="274056704"/>
        <c:axId val="274058240"/>
      </c:bubbleChart>
      <c:valAx>
        <c:axId val="274056704"/>
        <c:scaling>
          <c:orientation val="minMax"/>
        </c:scaling>
        <c:delete val="1"/>
        <c:axPos val="b"/>
        <c:majorTickMark val="out"/>
        <c:minorTickMark val="none"/>
        <c:tickLblPos val="none"/>
        <c:crossAx val="274058240"/>
        <c:crosses val="autoZero"/>
        <c:crossBetween val="midCat"/>
      </c:valAx>
      <c:valAx>
        <c:axId val="274058240"/>
        <c:scaling>
          <c:orientation val="minMax"/>
          <c:max val="0.2"/>
          <c:min val="-0.2"/>
        </c:scaling>
        <c:delete val="1"/>
        <c:axPos val="l"/>
        <c:numFmt formatCode="General" sourceLinked="1"/>
        <c:majorTickMark val="out"/>
        <c:minorTickMark val="none"/>
        <c:tickLblPos val="none"/>
        <c:crossAx val="274056704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1566068515505873E-3"/>
          <c:y val="0.60061071634344043"/>
          <c:w val="0.88580818914760728"/>
          <c:h val="0.1097564176429165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6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376845891783923"/>
          <c:y val="2.5352147546417802E-2"/>
          <c:w val="0.81729265753459723"/>
          <c:h val="0.7690151422413378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'Tab2'!$B$83</c:f>
              <c:strCache>
                <c:ptCount val="1"/>
                <c:pt idx="0">
                  <c:v>30.06.2023</c:v>
                </c:pt>
              </c:strCache>
            </c:strRef>
          </c:tx>
          <c:spPr>
            <a:pattFill prst="wdUpDiag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'Tab2'!$A$84:$A$91</c:f>
              <c:strCache>
                <c:ptCount val="8"/>
                <c:pt idx="0">
                  <c:v>Hjem</c:v>
                </c:pt>
                <c:pt idx="1">
                  <c:v>Villa</c:v>
                </c:pt>
                <c:pt idx="2">
                  <c:v>Øvrig-Privat</c:v>
                </c:pt>
                <c:pt idx="3">
                  <c:v>Næring</c:v>
                </c:pt>
                <c:pt idx="4">
                  <c:v>Ulykke</c:v>
                </c:pt>
                <c:pt idx="5">
                  <c:v>Yrkesskade</c:v>
                </c:pt>
                <c:pt idx="6">
                  <c:v>Reise</c:v>
                </c:pt>
                <c:pt idx="7">
                  <c:v>Ansvar</c:v>
                </c:pt>
              </c:strCache>
            </c:strRef>
          </c:cat>
          <c:val>
            <c:numRef>
              <c:f>'Tab2'!$B$84:$B$91</c:f>
              <c:numCache>
                <c:formatCode>0.0</c:formatCode>
                <c:ptCount val="8"/>
                <c:pt idx="0">
                  <c:v>2957.2570000000001</c:v>
                </c:pt>
                <c:pt idx="1">
                  <c:v>10053.017</c:v>
                </c:pt>
                <c:pt idx="2">
                  <c:v>2322.7129999999997</c:v>
                </c:pt>
                <c:pt idx="3">
                  <c:v>12458.898999999999</c:v>
                </c:pt>
                <c:pt idx="4">
                  <c:v>1387.124</c:v>
                </c:pt>
                <c:pt idx="5">
                  <c:v>2686.0140000000001</c:v>
                </c:pt>
                <c:pt idx="6">
                  <c:v>4168.3549999999996</c:v>
                </c:pt>
                <c:pt idx="7">
                  <c:v>2974.5740000000001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06-481E-A104-D9191D8713E3}"/>
            </c:ext>
          </c:extLst>
        </c:ser>
        <c:ser>
          <c:idx val="1"/>
          <c:order val="1"/>
          <c:tx>
            <c:strRef>
              <c:f>'Tab2'!$C$83</c:f>
              <c:strCache>
                <c:ptCount val="1"/>
                <c:pt idx="0">
                  <c:v>30.06.2024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'Tab2'!$A$84:$A$91</c:f>
              <c:strCache>
                <c:ptCount val="8"/>
                <c:pt idx="0">
                  <c:v>Hjem</c:v>
                </c:pt>
                <c:pt idx="1">
                  <c:v>Villa</c:v>
                </c:pt>
                <c:pt idx="2">
                  <c:v>Øvrig-Privat</c:v>
                </c:pt>
                <c:pt idx="3">
                  <c:v>Næring</c:v>
                </c:pt>
                <c:pt idx="4">
                  <c:v>Ulykke</c:v>
                </c:pt>
                <c:pt idx="5">
                  <c:v>Yrkesskade</c:v>
                </c:pt>
                <c:pt idx="6">
                  <c:v>Reise</c:v>
                </c:pt>
                <c:pt idx="7">
                  <c:v>Ansvar</c:v>
                </c:pt>
              </c:strCache>
            </c:strRef>
          </c:cat>
          <c:val>
            <c:numRef>
              <c:f>'Tab2'!$C$84:$C$91</c:f>
              <c:numCache>
                <c:formatCode>0.0</c:formatCode>
                <c:ptCount val="8"/>
                <c:pt idx="0">
                  <c:v>3348.13</c:v>
                </c:pt>
                <c:pt idx="1">
                  <c:v>11015.585999999999</c:v>
                </c:pt>
                <c:pt idx="2">
                  <c:v>2510.2099999999991</c:v>
                </c:pt>
                <c:pt idx="3">
                  <c:v>13315.498</c:v>
                </c:pt>
                <c:pt idx="4">
                  <c:v>1540.1619999999998</c:v>
                </c:pt>
                <c:pt idx="5">
                  <c:v>2852.1819999999998</c:v>
                </c:pt>
                <c:pt idx="6">
                  <c:v>4613.9759999999997</c:v>
                </c:pt>
                <c:pt idx="7">
                  <c:v>3230.7370000000001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06-481E-A104-D9191D8713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77352448"/>
        <c:axId val="277353984"/>
        <c:axId val="0"/>
      </c:bar3DChart>
      <c:catAx>
        <c:axId val="27735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77353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7353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millioner kroner</a:t>
                </a:r>
              </a:p>
            </c:rich>
          </c:tx>
          <c:layout>
            <c:manualLayout>
              <c:xMode val="edge"/>
              <c:yMode val="edge"/>
              <c:x val="5.7096247960850034E-2"/>
              <c:y val="0.3154932534841595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773524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1174602766826303"/>
          <c:y val="6.8544600938967137E-2"/>
          <c:w val="0.24306705544351814"/>
          <c:h val="0.1295777605264130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ln w="15875"/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nb-NO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'Tab2'!$A$106:$A$107</c:f>
              <c:strCache>
                <c:ptCount val="2"/>
                <c:pt idx="0">
                  <c:v>Privat</c:v>
                </c:pt>
                <c:pt idx="1">
                  <c:v>Næring</c:v>
                </c:pt>
              </c:strCache>
            </c:strRef>
          </c:cat>
          <c:val>
            <c:numRef>
              <c:f>'Tab2'!$B$106:$B$107</c:f>
              <c:numCache>
                <c:formatCode>#,##0</c:formatCode>
                <c:ptCount val="2"/>
                <c:pt idx="0">
                  <c:v>55539320</c:v>
                </c:pt>
                <c:pt idx="1">
                  <c:v>34744062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B8-4FB8-9176-55D05E98D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 w="12700"/>
  </c:spPr>
  <c:printSettings>
    <c:headerFooter/>
    <c:pageMargins b="0.75000000000000844" l="0.70000000000000062" r="0.70000000000000062" t="0.750000000000008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666017</xdr:colOff>
      <xdr:row>18</xdr:row>
      <xdr:rowOff>109170</xdr:rowOff>
    </xdr:from>
    <xdr:to>
      <xdr:col>4</xdr:col>
      <xdr:colOff>786684</xdr:colOff>
      <xdr:row>21</xdr:row>
      <xdr:rowOff>71070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EE754793-7E82-4651-8447-9E08EC194BA0}"/>
            </a:ext>
          </a:extLst>
        </xdr:cNvPr>
        <xdr:cNvSpPr txBox="1"/>
      </xdr:nvSpPr>
      <xdr:spPr>
        <a:xfrm>
          <a:off x="666017" y="4347795"/>
          <a:ext cx="3492517" cy="523875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:ma14="http://schemas.microsoft.com/office/mac/drawingml/2011/main" xmlns="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nb-NO" sz="1600" b="1">
              <a:effectLst/>
              <a:latin typeface="Arial"/>
              <a:ea typeface="ＭＳ 明朝"/>
              <a:cs typeface="Times New Roman"/>
            </a:rPr>
            <a:t>2. KVARTAL 2024 </a:t>
          </a:r>
          <a:r>
            <a:rPr lang="nb-NO" sz="1000">
              <a:effectLst/>
              <a:latin typeface="Arial"/>
              <a:ea typeface="ＭＳ 明朝"/>
              <a:cs typeface="Times New Roman"/>
            </a:rPr>
            <a:t>(</a:t>
          </a:r>
          <a:r>
            <a:rPr lang="nb-NO" sz="1000">
              <a:solidFill>
                <a:schemeClr val="dk1"/>
              </a:solidFill>
              <a:effectLst/>
              <a:latin typeface="Arial"/>
              <a:ea typeface="ＭＳ 明朝"/>
              <a:cs typeface="Times New Roman"/>
            </a:rPr>
            <a:t>27. august 2024</a:t>
          </a:r>
          <a:r>
            <a:rPr lang="nb-NO" sz="1000">
              <a:effectLst/>
              <a:latin typeface="Arial"/>
              <a:ea typeface="ＭＳ 明朝"/>
              <a:cs typeface="Times New Roman"/>
            </a:rPr>
            <a:t>)</a:t>
          </a:r>
          <a:endParaRPr lang="nb-NO" sz="12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0</xdr:col>
      <xdr:colOff>666750</xdr:colOff>
      <xdr:row>13</xdr:row>
      <xdr:rowOff>117231</xdr:rowOff>
    </xdr:from>
    <xdr:to>
      <xdr:col>7</xdr:col>
      <xdr:colOff>466725</xdr:colOff>
      <xdr:row>17</xdr:row>
      <xdr:rowOff>101600</xdr:rowOff>
    </xdr:to>
    <xdr:sp macro="" textlink="">
      <xdr:nvSpPr>
        <xdr:cNvPr id="8" name="Text Box 4">
          <a:extLst>
            <a:ext uri="{FF2B5EF4-FFF2-40B4-BE49-F238E27FC236}">
              <a16:creationId xmlns:a16="http://schemas.microsoft.com/office/drawing/2014/main" id="{A6605854-A172-4ED1-AD1E-55E024D6CEE5}"/>
            </a:ext>
          </a:extLst>
        </xdr:cNvPr>
        <xdr:cNvSpPr txBox="1"/>
      </xdr:nvSpPr>
      <xdr:spPr>
        <a:xfrm>
          <a:off x="666750" y="2755656"/>
          <a:ext cx="5638800" cy="1165469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:ma14="http://schemas.microsoft.com/office/mac/drawingml/2011/main" xmlns="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nb-NO" sz="2800" b="1">
              <a:solidFill>
                <a:srgbClr val="005670"/>
              </a:solidFill>
              <a:effectLst/>
              <a:latin typeface="Arial"/>
              <a:ea typeface="ＭＳ 明朝"/>
              <a:cs typeface="Times New Roman"/>
            </a:rPr>
            <a:t>PREMIESTATISTIKK	</a:t>
          </a:r>
          <a:endParaRPr lang="nb-NO" sz="1200">
            <a:solidFill>
              <a:srgbClr val="005670"/>
            </a:solidFill>
            <a:effectLst/>
            <a:ea typeface="ＭＳ 明朝"/>
            <a:cs typeface="Times New Roman"/>
          </a:endParaRPr>
        </a:p>
        <a:p>
          <a:pPr>
            <a:lnSpc>
              <a:spcPct val="120000"/>
            </a:lnSpc>
            <a:spcAft>
              <a:spcPts val="0"/>
            </a:spcAft>
          </a:pPr>
          <a:r>
            <a:rPr lang="en-GB" sz="2600">
              <a:solidFill>
                <a:srgbClr val="005670"/>
              </a:solidFill>
              <a:effectLst/>
              <a:latin typeface="Arial"/>
              <a:ea typeface="ＭＳ 明朝"/>
              <a:cs typeface="MinionPro-Regular"/>
            </a:rPr>
            <a:t>landbasert</a:t>
          </a:r>
          <a:r>
            <a:rPr lang="en-GB" sz="2600" baseline="0">
              <a:solidFill>
                <a:srgbClr val="005670"/>
              </a:solidFill>
              <a:effectLst/>
              <a:latin typeface="Arial"/>
              <a:ea typeface="ＭＳ 明朝"/>
              <a:cs typeface="MinionPro-Regular"/>
            </a:rPr>
            <a:t> skadeforsikring</a:t>
          </a:r>
          <a:r>
            <a:rPr lang="nb-NO" sz="1200">
              <a:effectLst/>
              <a:ea typeface="ＭＳ 明朝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654050</xdr:colOff>
      <xdr:row>16</xdr:row>
      <xdr:rowOff>410309</xdr:rowOff>
    </xdr:from>
    <xdr:to>
      <xdr:col>7</xdr:col>
      <xdr:colOff>295303</xdr:colOff>
      <xdr:row>18</xdr:row>
      <xdr:rowOff>43961</xdr:rowOff>
    </xdr:to>
    <xdr:sp macro="" textlink="">
      <xdr:nvSpPr>
        <xdr:cNvPr id="9" name="Text Box 5">
          <a:extLst>
            <a:ext uri="{FF2B5EF4-FFF2-40B4-BE49-F238E27FC236}">
              <a16:creationId xmlns:a16="http://schemas.microsoft.com/office/drawing/2014/main" id="{C770DB03-43A4-4CB9-A525-474284C15529}"/>
            </a:ext>
          </a:extLst>
        </xdr:cNvPr>
        <xdr:cNvSpPr txBox="1"/>
      </xdr:nvSpPr>
      <xdr:spPr>
        <a:xfrm>
          <a:off x="654050" y="3810734"/>
          <a:ext cx="5480078" cy="471852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:ma14="http://schemas.microsoft.com/office/mac/drawingml/2011/main" xmlns="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r>
            <a:rPr lang="en-GB" sz="14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Bransje- og selskapsfordelt premie og bestand</a:t>
          </a:r>
          <a:endParaRPr lang="nb-NO" sz="14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spcAft>
              <a:spcPts val="0"/>
            </a:spcAft>
          </a:pPr>
          <a:r>
            <a:rPr lang="nb-NO" sz="1400">
              <a:effectLst/>
              <a:latin typeface="Arial" panose="020B0604020202020204" pitchFamily="34" charset="0"/>
              <a:ea typeface="ＭＳ 明朝"/>
              <a:cs typeface="Arial" panose="020B0604020202020204" pitchFamily="34" charset="0"/>
            </a:rPr>
            <a:t> </a:t>
          </a:r>
        </a:p>
      </xdr:txBody>
    </xdr:sp>
    <xdr:clientData/>
  </xdr:twoCellAnchor>
  <xdr:twoCellAnchor editAs="oneCell">
    <xdr:from>
      <xdr:col>0</xdr:col>
      <xdr:colOff>395654</xdr:colOff>
      <xdr:row>5</xdr:row>
      <xdr:rowOff>14653</xdr:rowOff>
    </xdr:from>
    <xdr:to>
      <xdr:col>9</xdr:col>
      <xdr:colOff>698989</xdr:colOff>
      <xdr:row>12</xdr:row>
      <xdr:rowOff>222182</xdr:rowOff>
    </xdr:to>
    <xdr:pic>
      <xdr:nvPicPr>
        <xdr:cNvPr id="10" name="Bilde 7">
          <a:extLst>
            <a:ext uri="{FF2B5EF4-FFF2-40B4-BE49-F238E27FC236}">
              <a16:creationId xmlns:a16="http://schemas.microsoft.com/office/drawing/2014/main" id="{6ED930C7-345D-466D-A63A-301FE7A431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5654" y="824278"/>
          <a:ext cx="7799510" cy="17886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7</xdr:row>
      <xdr:rowOff>0</xdr:rowOff>
    </xdr:from>
    <xdr:to>
      <xdr:col>0</xdr:col>
      <xdr:colOff>2562225</xdr:colOff>
      <xdr:row>45</xdr:row>
      <xdr:rowOff>133350</xdr:rowOff>
    </xdr:to>
    <xdr:sp macro="" textlink="">
      <xdr:nvSpPr>
        <xdr:cNvPr id="13315" name="Text Box 3">
          <a:extLst>
            <a:ext uri="{FF2B5EF4-FFF2-40B4-BE49-F238E27FC236}">
              <a16:creationId xmlns:a16="http://schemas.microsoft.com/office/drawing/2014/main" id="{00000000-0008-0000-0200-000003340000}"/>
            </a:ext>
          </a:extLst>
        </xdr:cNvPr>
        <xdr:cNvSpPr txBox="1">
          <a:spLocks noChangeArrowheads="1"/>
        </xdr:cNvSpPr>
      </xdr:nvSpPr>
      <xdr:spPr bwMode="auto">
        <a:xfrm>
          <a:off x="19050" y="1114425"/>
          <a:ext cx="2543175" cy="7696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rtl="0"/>
          <a:r>
            <a:rPr lang="en-US" sz="11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Mange kan ha flere enn én reiseforsikring (individuelle- og kollektive forsikringer, f. eks. via kredittkort). Antallet reiseforsikringer representerer derfor antall avtaler og ikke antall forsikrede.</a:t>
          </a:r>
        </a:p>
        <a:p>
          <a:pPr rtl="0"/>
          <a:endParaRPr lang="nb-NO" sz="11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/>
          <a:r>
            <a:rPr lang="en-US" sz="11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Gar-Bo Försäkring AB er nytt medlem i Finans Norge og leverer tall for første gang 1.kvartal 2024.</a:t>
          </a:r>
        </a:p>
        <a:p>
          <a:pPr rtl="0"/>
          <a:endParaRPr lang="nb-NO" sz="11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/>
          <a:r>
            <a:rPr lang="en-US" sz="11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Oslo Pensjonspforsikring har flyttet personproduktene sine over til Oslo forsikring fra og med 1.kv. 2024</a:t>
          </a:r>
        </a:p>
        <a:p>
          <a:pPr rtl="0"/>
          <a:endParaRPr lang="en-US" sz="11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rtl="0"/>
          <a:r>
            <a:rPr lang="nb-NO" sz="1100"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Storebrand Helse er solgt ut av Storebrand. ERGO International AG er ny eier.</a:t>
          </a:r>
          <a:r>
            <a:rPr lang="nb-NO" sz="1100" baseline="0"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nb-NO" sz="1100"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Overtagelsen var 2.april og som følge av dette er ikke behandlingsforsikringen offisielt i Storebrand lenger. Tallene for behandlingsforsikring slik de var ved 1.kv. 2024 er allikevel tatt med i Storebrands tall for å skape konsistens i tallene. </a:t>
          </a:r>
        </a:p>
      </xdr:txBody>
    </xdr:sp>
    <xdr:clientData/>
  </xdr:twoCellAnchor>
  <xdr:twoCellAnchor>
    <xdr:from>
      <xdr:col>1</xdr:col>
      <xdr:colOff>142875</xdr:colOff>
      <xdr:row>6</xdr:row>
      <xdr:rowOff>190500</xdr:rowOff>
    </xdr:from>
    <xdr:to>
      <xdr:col>3</xdr:col>
      <xdr:colOff>0</xdr:colOff>
      <xdr:row>45</xdr:row>
      <xdr:rowOff>133350</xdr:rowOff>
    </xdr:to>
    <xdr:sp macro="" textlink="">
      <xdr:nvSpPr>
        <xdr:cNvPr id="13316" name="Text Box 4">
          <a:extLst>
            <a:ext uri="{FF2B5EF4-FFF2-40B4-BE49-F238E27FC236}">
              <a16:creationId xmlns:a16="http://schemas.microsoft.com/office/drawing/2014/main" id="{00000000-0008-0000-0200-000004340000}"/>
            </a:ext>
          </a:extLst>
        </xdr:cNvPr>
        <xdr:cNvSpPr txBox="1">
          <a:spLocks noChangeArrowheads="1"/>
        </xdr:cNvSpPr>
      </xdr:nvSpPr>
      <xdr:spPr bwMode="auto">
        <a:xfrm>
          <a:off x="2771775" y="1104900"/>
          <a:ext cx="2867025" cy="7705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rtl="0" fontAlgn="base"/>
          <a:r>
            <a:rPr lang="en-US" sz="1100" b="0" i="1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Endringer pr 30.6.2022:</a:t>
          </a:r>
          <a:endParaRPr lang="nb-NO" sz="11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fontAlgn="base"/>
          <a:r>
            <a:rPr lang="en-US" sz="11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Ly Forsikring er med i statistikken f.o.m. 2.kvartal 2022.</a:t>
          </a:r>
          <a:endParaRPr lang="nb-NO" sz="11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fontAlgn="base"/>
          <a:r>
            <a:rPr lang="en-US" sz="11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Møretrygd har byttet navn til Granne Forsikring.</a:t>
          </a:r>
          <a:endParaRPr lang="nb-NO" sz="11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fontAlgn="base"/>
          <a:r>
            <a:rPr lang="en-US" sz="11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Norske Codan ble en del av Tryg Norge fra 1. april 2022 etter oppkjøpet av britiske RSA.</a:t>
          </a:r>
        </a:p>
        <a:p>
          <a:pPr rtl="0" fontAlgn="base"/>
          <a:endParaRPr lang="nb-NO" sz="11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fontAlgn="base"/>
          <a:r>
            <a:rPr lang="en-US" sz="1100" b="0" i="1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Endringer pr 30.9.2022:</a:t>
          </a:r>
          <a:endParaRPr lang="nb-NO" sz="11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fontAlgn="base"/>
          <a:r>
            <a:rPr lang="en-US" sz="11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Små elektriske kjøretøy (el-sparkesykler mm.) ble i juni 2022 omklassifisert fra sykkel til motorvogn og omfattes dermed av bilansvarslova. Forsikringsplikt for utleiefirmaer trådte i kraft 1. september 2022, og  fra 1. januar 2023 gjaldt også forsikringsplikten for privateide små elektriske kjøretøy. Disse tallene rapporteres derfor nå inn under 'Motorvogn'-tallene.</a:t>
          </a:r>
          <a:endParaRPr lang="nb-NO" sz="11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fontAlgn="base"/>
          <a:endParaRPr lang="en-US" sz="1100" b="0" i="1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rtl="0" fontAlgn="base"/>
          <a:r>
            <a:rPr lang="en-US" sz="1100" b="0" i="1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Endringer pr 31.3.2023:</a:t>
          </a:r>
          <a:endParaRPr lang="nb-NO" sz="11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fontAlgn="base"/>
          <a:r>
            <a:rPr lang="en-US" sz="11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Tidlig i januar 2023 ble det gjennomført fusjon mellom Storebrand Livsforsikring AS (overtakende selskap) og Storebrand Danica Pensjonsforsikring AS (overdragende selskap). Historiske Danica-tall legges derfor f.o.m. 1.kv. 2023 inn i Storebrand.</a:t>
          </a:r>
          <a:endParaRPr lang="nb-NO" sz="11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fontAlgn="base"/>
          <a:r>
            <a:rPr lang="en-US" sz="11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Etter ønske fra selskapet vil vi fra 1.kv. 2023 presentere Fremtind-tall i en rad (tidligere har det vært splittet på Fremtind Skadeforsikring og Fremtind Livsforsikring)</a:t>
          </a:r>
        </a:p>
        <a:p>
          <a:pPr rtl="0" fontAlgn="base"/>
          <a:endParaRPr lang="nb-NO" sz="11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fontAlgn="base"/>
          <a:r>
            <a:rPr lang="en-US" sz="1100" b="0" i="1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Endringer pr 30.9.2023:</a:t>
          </a:r>
          <a:endParaRPr lang="nb-NO" sz="11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fontAlgn="base"/>
          <a:r>
            <a:rPr lang="en-US" sz="11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W R Berkley har ikke levert oppdaterte premietall.</a:t>
          </a:r>
          <a:endParaRPr lang="nb-NO" sz="11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fontAlgn="base"/>
          <a:r>
            <a:rPr lang="en-US" sz="11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Motorvogntall for Gjensidige ble oppdatert etter opprinnelig rapportpublisering og ny rapport ble derfor lagt ut 30.11.2023</a:t>
          </a:r>
        </a:p>
        <a:p>
          <a:pPr rtl="0" fontAlgn="base"/>
          <a:endParaRPr lang="nb-NO" sz="11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fontAlgn="base"/>
          <a:r>
            <a:rPr lang="en-US" sz="1100" b="0" i="1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Endringer pr 31.3.2024:</a:t>
          </a:r>
          <a:endParaRPr lang="nb-NO" sz="11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fontAlgn="base"/>
          <a:r>
            <a:rPr lang="nb-NO" sz="110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Eir Försäkring AB har ikke levert oppdaterte premietall.</a:t>
          </a:r>
        </a:p>
        <a:p>
          <a:pPr rtl="0" fontAlgn="base"/>
          <a:endParaRPr lang="nb-NO" sz="110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rtl="0" fontAlgn="base"/>
          <a:r>
            <a:rPr lang="en-US" sz="1100" b="0" i="1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Endringer pr 31.3.2024:</a:t>
          </a:r>
          <a:endParaRPr lang="nb-NO" sz="11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fontAlgn="base"/>
          <a:r>
            <a:rPr lang="nb-NO" sz="110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Eir Försäkring AB har ikke levert oppdaterte premietall.</a:t>
          </a:r>
          <a:endParaRPr lang="nb-NO" sz="11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fontAlgn="base"/>
          <a:endParaRPr lang="nb-NO" sz="11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38100</xdr:rowOff>
    </xdr:from>
    <xdr:to>
      <xdr:col>5</xdr:col>
      <xdr:colOff>266700</xdr:colOff>
      <xdr:row>25</xdr:row>
      <xdr:rowOff>85725</xdr:rowOff>
    </xdr:to>
    <xdr:graphicFrame macro="">
      <xdr:nvGraphicFramePr>
        <xdr:cNvPr id="2277" name="Chart 1">
          <a:extLst>
            <a:ext uri="{FF2B5EF4-FFF2-40B4-BE49-F238E27FC236}">
              <a16:creationId xmlns:a16="http://schemas.microsoft.com/office/drawing/2014/main" id="{00000000-0008-0000-0300-0000E5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133350</xdr:rowOff>
    </xdr:from>
    <xdr:to>
      <xdr:col>5</xdr:col>
      <xdr:colOff>247650</xdr:colOff>
      <xdr:row>52</xdr:row>
      <xdr:rowOff>114300</xdr:rowOff>
    </xdr:to>
    <xdr:graphicFrame macro="">
      <xdr:nvGraphicFramePr>
        <xdr:cNvPr id="2278" name="Chart 2">
          <a:extLst>
            <a:ext uri="{FF2B5EF4-FFF2-40B4-BE49-F238E27FC236}">
              <a16:creationId xmlns:a16="http://schemas.microsoft.com/office/drawing/2014/main" id="{00000000-0008-0000-0300-0000E6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571500</xdr:colOff>
      <xdr:row>7</xdr:row>
      <xdr:rowOff>9546</xdr:rowOff>
    </xdr:from>
    <xdr:to>
      <xdr:col>10</xdr:col>
      <xdr:colOff>133350</xdr:colOff>
      <xdr:row>22</xdr:row>
      <xdr:rowOff>157184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38101</xdr:rowOff>
    </xdr:from>
    <xdr:to>
      <xdr:col>1</xdr:col>
      <xdr:colOff>123825</xdr:colOff>
      <xdr:row>48</xdr:row>
      <xdr:rowOff>148168</xdr:rowOff>
    </xdr:to>
    <xdr:sp macro="" textlink="">
      <xdr:nvSpPr>
        <xdr:cNvPr id="14337" name="Text Box 1">
          <a:extLst>
            <a:ext uri="{FF2B5EF4-FFF2-40B4-BE49-F238E27FC236}">
              <a16:creationId xmlns:a16="http://schemas.microsoft.com/office/drawing/2014/main" id="{00000000-0008-0000-1200-000001380000}"/>
            </a:ext>
          </a:extLst>
        </xdr:cNvPr>
        <xdr:cNvSpPr txBox="1">
          <a:spLocks noChangeArrowheads="1"/>
        </xdr:cNvSpPr>
      </xdr:nvSpPr>
      <xdr:spPr bwMode="auto">
        <a:xfrm>
          <a:off x="0" y="556684"/>
          <a:ext cx="2811992" cy="892598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endParaRPr lang="en-US" sz="12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Formål</a:t>
          </a: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Hovedformålet med statistikken er å gi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bestandsmessige utviklingstrekk for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hovedbransjene innen landbasert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skadeforsikring, samt vise markeds-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andelene til forsikringsselskapene.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Datagrunnlag</a:t>
          </a: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Følgende selskaper inngår i statistikken:</a:t>
          </a: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marL="0" lv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Danica </a:t>
          </a:r>
        </a:p>
        <a:p>
          <a:pPr marL="0" lv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DNB Liv </a:t>
          </a:r>
        </a:p>
        <a:p>
          <a:pPr marL="0" lv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Eika </a:t>
          </a:r>
        </a:p>
        <a:p>
          <a:pPr marL="0" lv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Eir Försäkring AB </a:t>
          </a:r>
        </a:p>
        <a:p>
          <a:pPr marL="0" lv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Euro Accident </a:t>
          </a:r>
        </a:p>
        <a:p>
          <a:pPr marL="0" lv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Euro Insurance LTD (Ayvens) </a:t>
          </a:r>
        </a:p>
        <a:p>
          <a:pPr marL="0" lv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Fremtind Frende </a:t>
          </a:r>
        </a:p>
        <a:p>
          <a:pPr marL="0" lv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Gar-Bo Försäkring AB </a:t>
          </a:r>
        </a:p>
        <a:p>
          <a:pPr marL="0" lv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Gjensidige </a:t>
          </a:r>
        </a:p>
        <a:p>
          <a:pPr marL="0" lv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Granne forsikring </a:t>
          </a:r>
        </a:p>
        <a:p>
          <a:pPr marL="0" lv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HDI Global Specialty SE </a:t>
          </a:r>
        </a:p>
        <a:p>
          <a:pPr marL="0" lv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If </a:t>
          </a:r>
        </a:p>
        <a:p>
          <a:pPr marL="0" lv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JBF Forsikring Gjensidig </a:t>
          </a:r>
        </a:p>
        <a:p>
          <a:pPr marL="0" lv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KLP </a:t>
          </a:r>
        </a:p>
        <a:p>
          <a:pPr marL="0" lv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KNIF Trygghet Forsikring AS </a:t>
          </a:r>
        </a:p>
        <a:p>
          <a:pPr marL="0" lv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Landkreditt Forsikring </a:t>
          </a:r>
        </a:p>
        <a:p>
          <a:pPr marL="0" lv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Ly Forsikring </a:t>
          </a:r>
        </a:p>
        <a:p>
          <a:pPr marL="0" lv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Nordea </a:t>
          </a:r>
        </a:p>
        <a:p>
          <a:pPr marL="0" lv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Oslo Forsikring </a:t>
          </a:r>
        </a:p>
        <a:p>
          <a:pPr marL="0" lv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Oslo Pensjonsforsikring </a:t>
          </a:r>
        </a:p>
        <a:p>
          <a:pPr marL="0" lv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Protector </a:t>
          </a:r>
        </a:p>
        <a:p>
          <a:pPr marL="0" lv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Skogbrand </a:t>
          </a:r>
        </a:p>
        <a:p>
          <a:pPr marL="0" lv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Storebrand </a:t>
          </a:r>
        </a:p>
        <a:p>
          <a:pPr marL="0" lv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Telenor </a:t>
          </a:r>
        </a:p>
        <a:p>
          <a:pPr marL="0" lv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Tryg </a:t>
          </a:r>
        </a:p>
        <a:p>
          <a:pPr marL="0" lv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W. R. Berkley </a:t>
          </a:r>
        </a:p>
        <a:p>
          <a:pPr marL="0" lv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WaterCircles Forsikring  </a:t>
          </a:r>
        </a:p>
        <a:p>
          <a:pPr marL="0" lvl="0" indent="0"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YouPlus Livsforsikring  </a:t>
          </a: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  <a:endParaRPr lang="en-US" sz="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Disse selskapene utgjør hovedtyngden av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det norske markedet for landbasert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skadeforsikring, men vi gjør oppmerksom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på at dette varierer fra bransje til bransje.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For eksempel vil disse selskapene utgjøre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så å si hele motorvognmarkedet, mens for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industriforsikring eksisterer det en rekke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andre aktører (captives og utenlandske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selskaper) som ikke rapporterer til denne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statistikken.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130175</xdr:colOff>
      <xdr:row>4</xdr:row>
      <xdr:rowOff>28575</xdr:rowOff>
    </xdr:from>
    <xdr:to>
      <xdr:col>2</xdr:col>
      <xdr:colOff>2533650</xdr:colOff>
      <xdr:row>48</xdr:row>
      <xdr:rowOff>158750</xdr:rowOff>
    </xdr:to>
    <xdr:sp macro="" textlink="">
      <xdr:nvSpPr>
        <xdr:cNvPr id="14338" name="Text Box 2">
          <a:extLst>
            <a:ext uri="{FF2B5EF4-FFF2-40B4-BE49-F238E27FC236}">
              <a16:creationId xmlns:a16="http://schemas.microsoft.com/office/drawing/2014/main" id="{00000000-0008-0000-1200-000002380000}"/>
            </a:ext>
          </a:extLst>
        </xdr:cNvPr>
        <xdr:cNvSpPr txBox="1">
          <a:spLocks noChangeArrowheads="1"/>
        </xdr:cNvSpPr>
      </xdr:nvSpPr>
      <xdr:spPr bwMode="auto">
        <a:xfrm>
          <a:off x="2818342" y="547158"/>
          <a:ext cx="2805641" cy="89460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rtl="0"/>
          <a:endParaRPr lang="en-US" sz="1200" b="1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1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Begreper</a:t>
          </a:r>
        </a:p>
        <a:p>
          <a:pPr rtl="0"/>
          <a:r>
            <a:rPr lang="en-US" sz="12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Definisjon av bestandspremie:</a:t>
          </a:r>
          <a:endParaRPr lang="nb-NO" sz="12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Bestandspremie er en sum av premie for forsikringene i bestanden på betraktnings-tidspunktet for den avtaleperioden som da gjelder. Premien som summeres er premien for forsikringene som er i kraft slik de er på betraktningstidspunktet, men til den tariffpremie som gjaldt da avtaleperioden ble påbegynt.</a:t>
          </a:r>
          <a:endParaRPr lang="nb-NO" sz="12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Andre premiebegreper: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Bestandspremie er et begrep som er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velegnet til å studere endringer i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markedsandeler. Ved årets slutt vil den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som regel være ganske lik den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forfalte</a:t>
          </a:r>
        </a:p>
        <a:p>
          <a:pPr algn="l" rtl="0">
            <a:defRPr sz="1000"/>
          </a:pP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premie,</a:t>
          </a: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som er premie ved hovedforfall, et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begrep som ofte finnes i andre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publikasjoner. Et annet premiebegrep som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er vanlig å bruke er inntektsbegrepet</a:t>
          </a:r>
        </a:p>
        <a:p>
          <a:pPr algn="l" rtl="0">
            <a:defRPr sz="1000"/>
          </a:pP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opptjent premie.</a:t>
          </a: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Bestandspremien pr.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30/06 i et regnskapsår kan gi en god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tilnærming av hva den opptjente premie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blir for regnskapsåret. Mens forfalt og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opptjent premie vokser raskt gjennom året,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vil bestandspremien vise små variasjoner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med mindre det har funnet sted store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premiepåslag eller nytegning.</a:t>
          </a: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Merknader</a:t>
          </a:r>
          <a:r>
            <a:rPr lang="en-US" sz="10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endParaRPr lang="en-US" sz="1000" b="0" i="0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Angående antall forsikringer/forsikrede:</a:t>
          </a:r>
          <a:r>
            <a:rPr lang="en-US" sz="12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en-US" sz="12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- For tingforsikringer telles antall forsikringer </a:t>
          </a:r>
        </a:p>
        <a:p>
          <a:pPr algn="l" rtl="0">
            <a:defRPr sz="1000"/>
          </a:pPr>
          <a:r>
            <a:rPr lang="en-US" sz="12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- For personforsikringer telles antall forsikrede med unntak av for yrkesskadeforsikring.</a:t>
          </a:r>
        </a:p>
        <a:p>
          <a:pPr algn="l" rtl="0">
            <a:defRPr sz="1000"/>
          </a:pPr>
          <a:r>
            <a:rPr lang="en-US" sz="12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- For yrkesskadeforsikring telles årsverk. Det vil si at to forsikrede 50% stilinger vil telles som en forsikret.</a:t>
          </a: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emiestatistikken_2015q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side "/>
      <sheetName val="Innhold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16"/>
      <sheetName val="Tab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6">
          <cell r="C6" t="str">
            <v>31.12.2014</v>
          </cell>
          <cell r="D6" t="str">
            <v>31.12.2015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J57"/>
  <sheetViews>
    <sheetView showGridLines="0" showRowColHeaders="0" tabSelected="1" zoomScale="65" zoomScaleNormal="65" zoomScaleSheetLayoutView="100" workbookViewId="0"/>
  </sheetViews>
  <sheetFormatPr defaultColWidth="11.453125" defaultRowHeight="12.5" x14ac:dyDescent="0.25"/>
  <cols>
    <col min="1" max="1" width="16.26953125" style="147" customWidth="1"/>
    <col min="2" max="4" width="11.453125" style="147"/>
    <col min="5" max="5" width="14.1796875" style="147" bestFit="1" customWidth="1"/>
    <col min="6" max="7" width="11.453125" style="147"/>
    <col min="8" max="8" width="13.453125" style="147" customWidth="1"/>
    <col min="9" max="9" width="11.453125" style="147"/>
    <col min="10" max="10" width="13.453125" style="147" bestFit="1" customWidth="1"/>
    <col min="11" max="256" width="11.453125" style="147"/>
    <col min="257" max="257" width="16.26953125" style="147" customWidth="1"/>
    <col min="258" max="260" width="11.453125" style="147"/>
    <col min="261" max="261" width="14.1796875" style="147" bestFit="1" customWidth="1"/>
    <col min="262" max="263" width="11.453125" style="147"/>
    <col min="264" max="264" width="13.453125" style="147" customWidth="1"/>
    <col min="265" max="265" width="11.453125" style="147"/>
    <col min="266" max="266" width="13.453125" style="147" bestFit="1" customWidth="1"/>
    <col min="267" max="512" width="11.453125" style="147"/>
    <col min="513" max="513" width="16.26953125" style="147" customWidth="1"/>
    <col min="514" max="516" width="11.453125" style="147"/>
    <col min="517" max="517" width="14.1796875" style="147" bestFit="1" customWidth="1"/>
    <col min="518" max="519" width="11.453125" style="147"/>
    <col min="520" max="520" width="13.453125" style="147" customWidth="1"/>
    <col min="521" max="521" width="11.453125" style="147"/>
    <col min="522" max="522" width="13.453125" style="147" bestFit="1" customWidth="1"/>
    <col min="523" max="768" width="11.453125" style="147"/>
    <col min="769" max="769" width="16.26953125" style="147" customWidth="1"/>
    <col min="770" max="772" width="11.453125" style="147"/>
    <col min="773" max="773" width="14.1796875" style="147" bestFit="1" customWidth="1"/>
    <col min="774" max="775" width="11.453125" style="147"/>
    <col min="776" max="776" width="13.453125" style="147" customWidth="1"/>
    <col min="777" max="777" width="11.453125" style="147"/>
    <col min="778" max="778" width="13.453125" style="147" bestFit="1" customWidth="1"/>
    <col min="779" max="1024" width="11.453125" style="147"/>
    <col min="1025" max="1025" width="16.26953125" style="147" customWidth="1"/>
    <col min="1026" max="1028" width="11.453125" style="147"/>
    <col min="1029" max="1029" width="14.1796875" style="147" bestFit="1" customWidth="1"/>
    <col min="1030" max="1031" width="11.453125" style="147"/>
    <col min="1032" max="1032" width="13.453125" style="147" customWidth="1"/>
    <col min="1033" max="1033" width="11.453125" style="147"/>
    <col min="1034" max="1034" width="13.453125" style="147" bestFit="1" customWidth="1"/>
    <col min="1035" max="1280" width="11.453125" style="147"/>
    <col min="1281" max="1281" width="16.26953125" style="147" customWidth="1"/>
    <col min="1282" max="1284" width="11.453125" style="147"/>
    <col min="1285" max="1285" width="14.1796875" style="147" bestFit="1" customWidth="1"/>
    <col min="1286" max="1287" width="11.453125" style="147"/>
    <col min="1288" max="1288" width="13.453125" style="147" customWidth="1"/>
    <col min="1289" max="1289" width="11.453125" style="147"/>
    <col min="1290" max="1290" width="13.453125" style="147" bestFit="1" customWidth="1"/>
    <col min="1291" max="1536" width="11.453125" style="147"/>
    <col min="1537" max="1537" width="16.26953125" style="147" customWidth="1"/>
    <col min="1538" max="1540" width="11.453125" style="147"/>
    <col min="1541" max="1541" width="14.1796875" style="147" bestFit="1" customWidth="1"/>
    <col min="1542" max="1543" width="11.453125" style="147"/>
    <col min="1544" max="1544" width="13.453125" style="147" customWidth="1"/>
    <col min="1545" max="1545" width="11.453125" style="147"/>
    <col min="1546" max="1546" width="13.453125" style="147" bestFit="1" customWidth="1"/>
    <col min="1547" max="1792" width="11.453125" style="147"/>
    <col min="1793" max="1793" width="16.26953125" style="147" customWidth="1"/>
    <col min="1794" max="1796" width="11.453125" style="147"/>
    <col min="1797" max="1797" width="14.1796875" style="147" bestFit="1" customWidth="1"/>
    <col min="1798" max="1799" width="11.453125" style="147"/>
    <col min="1800" max="1800" width="13.453125" style="147" customWidth="1"/>
    <col min="1801" max="1801" width="11.453125" style="147"/>
    <col min="1802" max="1802" width="13.453125" style="147" bestFit="1" customWidth="1"/>
    <col min="1803" max="2048" width="11.453125" style="147"/>
    <col min="2049" max="2049" width="16.26953125" style="147" customWidth="1"/>
    <col min="2050" max="2052" width="11.453125" style="147"/>
    <col min="2053" max="2053" width="14.1796875" style="147" bestFit="1" customWidth="1"/>
    <col min="2054" max="2055" width="11.453125" style="147"/>
    <col min="2056" max="2056" width="13.453125" style="147" customWidth="1"/>
    <col min="2057" max="2057" width="11.453125" style="147"/>
    <col min="2058" max="2058" width="13.453125" style="147" bestFit="1" customWidth="1"/>
    <col min="2059" max="2304" width="11.453125" style="147"/>
    <col min="2305" max="2305" width="16.26953125" style="147" customWidth="1"/>
    <col min="2306" max="2308" width="11.453125" style="147"/>
    <col min="2309" max="2309" width="14.1796875" style="147" bestFit="1" customWidth="1"/>
    <col min="2310" max="2311" width="11.453125" style="147"/>
    <col min="2312" max="2312" width="13.453125" style="147" customWidth="1"/>
    <col min="2313" max="2313" width="11.453125" style="147"/>
    <col min="2314" max="2314" width="13.453125" style="147" bestFit="1" customWidth="1"/>
    <col min="2315" max="2560" width="11.453125" style="147"/>
    <col min="2561" max="2561" width="16.26953125" style="147" customWidth="1"/>
    <col min="2562" max="2564" width="11.453125" style="147"/>
    <col min="2565" max="2565" width="14.1796875" style="147" bestFit="1" customWidth="1"/>
    <col min="2566" max="2567" width="11.453125" style="147"/>
    <col min="2568" max="2568" width="13.453125" style="147" customWidth="1"/>
    <col min="2569" max="2569" width="11.453125" style="147"/>
    <col min="2570" max="2570" width="13.453125" style="147" bestFit="1" customWidth="1"/>
    <col min="2571" max="2816" width="11.453125" style="147"/>
    <col min="2817" max="2817" width="16.26953125" style="147" customWidth="1"/>
    <col min="2818" max="2820" width="11.453125" style="147"/>
    <col min="2821" max="2821" width="14.1796875" style="147" bestFit="1" customWidth="1"/>
    <col min="2822" max="2823" width="11.453125" style="147"/>
    <col min="2824" max="2824" width="13.453125" style="147" customWidth="1"/>
    <col min="2825" max="2825" width="11.453125" style="147"/>
    <col min="2826" max="2826" width="13.453125" style="147" bestFit="1" customWidth="1"/>
    <col min="2827" max="3072" width="11.453125" style="147"/>
    <col min="3073" max="3073" width="16.26953125" style="147" customWidth="1"/>
    <col min="3074" max="3076" width="11.453125" style="147"/>
    <col min="3077" max="3077" width="14.1796875" style="147" bestFit="1" customWidth="1"/>
    <col min="3078" max="3079" width="11.453125" style="147"/>
    <col min="3080" max="3080" width="13.453125" style="147" customWidth="1"/>
    <col min="3081" max="3081" width="11.453125" style="147"/>
    <col min="3082" max="3082" width="13.453125" style="147" bestFit="1" customWidth="1"/>
    <col min="3083" max="3328" width="11.453125" style="147"/>
    <col min="3329" max="3329" width="16.26953125" style="147" customWidth="1"/>
    <col min="3330" max="3332" width="11.453125" style="147"/>
    <col min="3333" max="3333" width="14.1796875" style="147" bestFit="1" customWidth="1"/>
    <col min="3334" max="3335" width="11.453125" style="147"/>
    <col min="3336" max="3336" width="13.453125" style="147" customWidth="1"/>
    <col min="3337" max="3337" width="11.453125" style="147"/>
    <col min="3338" max="3338" width="13.453125" style="147" bestFit="1" customWidth="1"/>
    <col min="3339" max="3584" width="11.453125" style="147"/>
    <col min="3585" max="3585" width="16.26953125" style="147" customWidth="1"/>
    <col min="3586" max="3588" width="11.453125" style="147"/>
    <col min="3589" max="3589" width="14.1796875" style="147" bestFit="1" customWidth="1"/>
    <col min="3590" max="3591" width="11.453125" style="147"/>
    <col min="3592" max="3592" width="13.453125" style="147" customWidth="1"/>
    <col min="3593" max="3593" width="11.453125" style="147"/>
    <col min="3594" max="3594" width="13.453125" style="147" bestFit="1" customWidth="1"/>
    <col min="3595" max="3840" width="11.453125" style="147"/>
    <col min="3841" max="3841" width="16.26953125" style="147" customWidth="1"/>
    <col min="3842" max="3844" width="11.453125" style="147"/>
    <col min="3845" max="3845" width="14.1796875" style="147" bestFit="1" customWidth="1"/>
    <col min="3846" max="3847" width="11.453125" style="147"/>
    <col min="3848" max="3848" width="13.453125" style="147" customWidth="1"/>
    <col min="3849" max="3849" width="11.453125" style="147"/>
    <col min="3850" max="3850" width="13.453125" style="147" bestFit="1" customWidth="1"/>
    <col min="3851" max="4096" width="11.453125" style="147"/>
    <col min="4097" max="4097" width="16.26953125" style="147" customWidth="1"/>
    <col min="4098" max="4100" width="11.453125" style="147"/>
    <col min="4101" max="4101" width="14.1796875" style="147" bestFit="1" customWidth="1"/>
    <col min="4102" max="4103" width="11.453125" style="147"/>
    <col min="4104" max="4104" width="13.453125" style="147" customWidth="1"/>
    <col min="4105" max="4105" width="11.453125" style="147"/>
    <col min="4106" max="4106" width="13.453125" style="147" bestFit="1" customWidth="1"/>
    <col min="4107" max="4352" width="11.453125" style="147"/>
    <col min="4353" max="4353" width="16.26953125" style="147" customWidth="1"/>
    <col min="4354" max="4356" width="11.453125" style="147"/>
    <col min="4357" max="4357" width="14.1796875" style="147" bestFit="1" customWidth="1"/>
    <col min="4358" max="4359" width="11.453125" style="147"/>
    <col min="4360" max="4360" width="13.453125" style="147" customWidth="1"/>
    <col min="4361" max="4361" width="11.453125" style="147"/>
    <col min="4362" max="4362" width="13.453125" style="147" bestFit="1" customWidth="1"/>
    <col min="4363" max="4608" width="11.453125" style="147"/>
    <col min="4609" max="4609" width="16.26953125" style="147" customWidth="1"/>
    <col min="4610" max="4612" width="11.453125" style="147"/>
    <col min="4613" max="4613" width="14.1796875" style="147" bestFit="1" customWidth="1"/>
    <col min="4614" max="4615" width="11.453125" style="147"/>
    <col min="4616" max="4616" width="13.453125" style="147" customWidth="1"/>
    <col min="4617" max="4617" width="11.453125" style="147"/>
    <col min="4618" max="4618" width="13.453125" style="147" bestFit="1" customWidth="1"/>
    <col min="4619" max="4864" width="11.453125" style="147"/>
    <col min="4865" max="4865" width="16.26953125" style="147" customWidth="1"/>
    <col min="4866" max="4868" width="11.453125" style="147"/>
    <col min="4869" max="4869" width="14.1796875" style="147" bestFit="1" customWidth="1"/>
    <col min="4870" max="4871" width="11.453125" style="147"/>
    <col min="4872" max="4872" width="13.453125" style="147" customWidth="1"/>
    <col min="4873" max="4873" width="11.453125" style="147"/>
    <col min="4874" max="4874" width="13.453125" style="147" bestFit="1" customWidth="1"/>
    <col min="4875" max="5120" width="11.453125" style="147"/>
    <col min="5121" max="5121" width="16.26953125" style="147" customWidth="1"/>
    <col min="5122" max="5124" width="11.453125" style="147"/>
    <col min="5125" max="5125" width="14.1796875" style="147" bestFit="1" customWidth="1"/>
    <col min="5126" max="5127" width="11.453125" style="147"/>
    <col min="5128" max="5128" width="13.453125" style="147" customWidth="1"/>
    <col min="5129" max="5129" width="11.453125" style="147"/>
    <col min="5130" max="5130" width="13.453125" style="147" bestFit="1" customWidth="1"/>
    <col min="5131" max="5376" width="11.453125" style="147"/>
    <col min="5377" max="5377" width="16.26953125" style="147" customWidth="1"/>
    <col min="5378" max="5380" width="11.453125" style="147"/>
    <col min="5381" max="5381" width="14.1796875" style="147" bestFit="1" customWidth="1"/>
    <col min="5382" max="5383" width="11.453125" style="147"/>
    <col min="5384" max="5384" width="13.453125" style="147" customWidth="1"/>
    <col min="5385" max="5385" width="11.453125" style="147"/>
    <col min="5386" max="5386" width="13.453125" style="147" bestFit="1" customWidth="1"/>
    <col min="5387" max="5632" width="11.453125" style="147"/>
    <col min="5633" max="5633" width="16.26953125" style="147" customWidth="1"/>
    <col min="5634" max="5636" width="11.453125" style="147"/>
    <col min="5637" max="5637" width="14.1796875" style="147" bestFit="1" customWidth="1"/>
    <col min="5638" max="5639" width="11.453125" style="147"/>
    <col min="5640" max="5640" width="13.453125" style="147" customWidth="1"/>
    <col min="5641" max="5641" width="11.453125" style="147"/>
    <col min="5642" max="5642" width="13.453125" style="147" bestFit="1" customWidth="1"/>
    <col min="5643" max="5888" width="11.453125" style="147"/>
    <col min="5889" max="5889" width="16.26953125" style="147" customWidth="1"/>
    <col min="5890" max="5892" width="11.453125" style="147"/>
    <col min="5893" max="5893" width="14.1796875" style="147" bestFit="1" customWidth="1"/>
    <col min="5894" max="5895" width="11.453125" style="147"/>
    <col min="5896" max="5896" width="13.453125" style="147" customWidth="1"/>
    <col min="5897" max="5897" width="11.453125" style="147"/>
    <col min="5898" max="5898" width="13.453125" style="147" bestFit="1" customWidth="1"/>
    <col min="5899" max="6144" width="11.453125" style="147"/>
    <col min="6145" max="6145" width="16.26953125" style="147" customWidth="1"/>
    <col min="6146" max="6148" width="11.453125" style="147"/>
    <col min="6149" max="6149" width="14.1796875" style="147" bestFit="1" customWidth="1"/>
    <col min="6150" max="6151" width="11.453125" style="147"/>
    <col min="6152" max="6152" width="13.453125" style="147" customWidth="1"/>
    <col min="6153" max="6153" width="11.453125" style="147"/>
    <col min="6154" max="6154" width="13.453125" style="147" bestFit="1" customWidth="1"/>
    <col min="6155" max="6400" width="11.453125" style="147"/>
    <col min="6401" max="6401" width="16.26953125" style="147" customWidth="1"/>
    <col min="6402" max="6404" width="11.453125" style="147"/>
    <col min="6405" max="6405" width="14.1796875" style="147" bestFit="1" customWidth="1"/>
    <col min="6406" max="6407" width="11.453125" style="147"/>
    <col min="6408" max="6408" width="13.453125" style="147" customWidth="1"/>
    <col min="6409" max="6409" width="11.453125" style="147"/>
    <col min="6410" max="6410" width="13.453125" style="147" bestFit="1" customWidth="1"/>
    <col min="6411" max="6656" width="11.453125" style="147"/>
    <col min="6657" max="6657" width="16.26953125" style="147" customWidth="1"/>
    <col min="6658" max="6660" width="11.453125" style="147"/>
    <col min="6661" max="6661" width="14.1796875" style="147" bestFit="1" customWidth="1"/>
    <col min="6662" max="6663" width="11.453125" style="147"/>
    <col min="6664" max="6664" width="13.453125" style="147" customWidth="1"/>
    <col min="6665" max="6665" width="11.453125" style="147"/>
    <col min="6666" max="6666" width="13.453125" style="147" bestFit="1" customWidth="1"/>
    <col min="6667" max="6912" width="11.453125" style="147"/>
    <col min="6913" max="6913" width="16.26953125" style="147" customWidth="1"/>
    <col min="6914" max="6916" width="11.453125" style="147"/>
    <col min="6917" max="6917" width="14.1796875" style="147" bestFit="1" customWidth="1"/>
    <col min="6918" max="6919" width="11.453125" style="147"/>
    <col min="6920" max="6920" width="13.453125" style="147" customWidth="1"/>
    <col min="6921" max="6921" width="11.453125" style="147"/>
    <col min="6922" max="6922" width="13.453125" style="147" bestFit="1" customWidth="1"/>
    <col min="6923" max="7168" width="11.453125" style="147"/>
    <col min="7169" max="7169" width="16.26953125" style="147" customWidth="1"/>
    <col min="7170" max="7172" width="11.453125" style="147"/>
    <col min="7173" max="7173" width="14.1796875" style="147" bestFit="1" customWidth="1"/>
    <col min="7174" max="7175" width="11.453125" style="147"/>
    <col min="7176" max="7176" width="13.453125" style="147" customWidth="1"/>
    <col min="7177" max="7177" width="11.453125" style="147"/>
    <col min="7178" max="7178" width="13.453125" style="147" bestFit="1" customWidth="1"/>
    <col min="7179" max="7424" width="11.453125" style="147"/>
    <col min="7425" max="7425" width="16.26953125" style="147" customWidth="1"/>
    <col min="7426" max="7428" width="11.453125" style="147"/>
    <col min="7429" max="7429" width="14.1796875" style="147" bestFit="1" customWidth="1"/>
    <col min="7430" max="7431" width="11.453125" style="147"/>
    <col min="7432" max="7432" width="13.453125" style="147" customWidth="1"/>
    <col min="7433" max="7433" width="11.453125" style="147"/>
    <col min="7434" max="7434" width="13.453125" style="147" bestFit="1" customWidth="1"/>
    <col min="7435" max="7680" width="11.453125" style="147"/>
    <col min="7681" max="7681" width="16.26953125" style="147" customWidth="1"/>
    <col min="7682" max="7684" width="11.453125" style="147"/>
    <col min="7685" max="7685" width="14.1796875" style="147" bestFit="1" customWidth="1"/>
    <col min="7686" max="7687" width="11.453125" style="147"/>
    <col min="7688" max="7688" width="13.453125" style="147" customWidth="1"/>
    <col min="7689" max="7689" width="11.453125" style="147"/>
    <col min="7690" max="7690" width="13.453125" style="147" bestFit="1" customWidth="1"/>
    <col min="7691" max="7936" width="11.453125" style="147"/>
    <col min="7937" max="7937" width="16.26953125" style="147" customWidth="1"/>
    <col min="7938" max="7940" width="11.453125" style="147"/>
    <col min="7941" max="7941" width="14.1796875" style="147" bestFit="1" customWidth="1"/>
    <col min="7942" max="7943" width="11.453125" style="147"/>
    <col min="7944" max="7944" width="13.453125" style="147" customWidth="1"/>
    <col min="7945" max="7945" width="11.453125" style="147"/>
    <col min="7946" max="7946" width="13.453125" style="147" bestFit="1" customWidth="1"/>
    <col min="7947" max="8192" width="11.453125" style="147"/>
    <col min="8193" max="8193" width="16.26953125" style="147" customWidth="1"/>
    <col min="8194" max="8196" width="11.453125" style="147"/>
    <col min="8197" max="8197" width="14.1796875" style="147" bestFit="1" customWidth="1"/>
    <col min="8198" max="8199" width="11.453125" style="147"/>
    <col min="8200" max="8200" width="13.453125" style="147" customWidth="1"/>
    <col min="8201" max="8201" width="11.453125" style="147"/>
    <col min="8202" max="8202" width="13.453125" style="147" bestFit="1" customWidth="1"/>
    <col min="8203" max="8448" width="11.453125" style="147"/>
    <col min="8449" max="8449" width="16.26953125" style="147" customWidth="1"/>
    <col min="8450" max="8452" width="11.453125" style="147"/>
    <col min="8453" max="8453" width="14.1796875" style="147" bestFit="1" customWidth="1"/>
    <col min="8454" max="8455" width="11.453125" style="147"/>
    <col min="8456" max="8456" width="13.453125" style="147" customWidth="1"/>
    <col min="8457" max="8457" width="11.453125" style="147"/>
    <col min="8458" max="8458" width="13.453125" style="147" bestFit="1" customWidth="1"/>
    <col min="8459" max="8704" width="11.453125" style="147"/>
    <col min="8705" max="8705" width="16.26953125" style="147" customWidth="1"/>
    <col min="8706" max="8708" width="11.453125" style="147"/>
    <col min="8709" max="8709" width="14.1796875" style="147" bestFit="1" customWidth="1"/>
    <col min="8710" max="8711" width="11.453125" style="147"/>
    <col min="8712" max="8712" width="13.453125" style="147" customWidth="1"/>
    <col min="8713" max="8713" width="11.453125" style="147"/>
    <col min="8714" max="8714" width="13.453125" style="147" bestFit="1" customWidth="1"/>
    <col min="8715" max="8960" width="11.453125" style="147"/>
    <col min="8961" max="8961" width="16.26953125" style="147" customWidth="1"/>
    <col min="8962" max="8964" width="11.453125" style="147"/>
    <col min="8965" max="8965" width="14.1796875" style="147" bestFit="1" customWidth="1"/>
    <col min="8966" max="8967" width="11.453125" style="147"/>
    <col min="8968" max="8968" width="13.453125" style="147" customWidth="1"/>
    <col min="8969" max="8969" width="11.453125" style="147"/>
    <col min="8970" max="8970" width="13.453125" style="147" bestFit="1" customWidth="1"/>
    <col min="8971" max="9216" width="11.453125" style="147"/>
    <col min="9217" max="9217" width="16.26953125" style="147" customWidth="1"/>
    <col min="9218" max="9220" width="11.453125" style="147"/>
    <col min="9221" max="9221" width="14.1796875" style="147" bestFit="1" customWidth="1"/>
    <col min="9222" max="9223" width="11.453125" style="147"/>
    <col min="9224" max="9224" width="13.453125" style="147" customWidth="1"/>
    <col min="9225" max="9225" width="11.453125" style="147"/>
    <col min="9226" max="9226" width="13.453125" style="147" bestFit="1" customWidth="1"/>
    <col min="9227" max="9472" width="11.453125" style="147"/>
    <col min="9473" max="9473" width="16.26953125" style="147" customWidth="1"/>
    <col min="9474" max="9476" width="11.453125" style="147"/>
    <col min="9477" max="9477" width="14.1796875" style="147" bestFit="1" customWidth="1"/>
    <col min="9478" max="9479" width="11.453125" style="147"/>
    <col min="9480" max="9480" width="13.453125" style="147" customWidth="1"/>
    <col min="9481" max="9481" width="11.453125" style="147"/>
    <col min="9482" max="9482" width="13.453125" style="147" bestFit="1" customWidth="1"/>
    <col min="9483" max="9728" width="11.453125" style="147"/>
    <col min="9729" max="9729" width="16.26953125" style="147" customWidth="1"/>
    <col min="9730" max="9732" width="11.453125" style="147"/>
    <col min="9733" max="9733" width="14.1796875" style="147" bestFit="1" customWidth="1"/>
    <col min="9734" max="9735" width="11.453125" style="147"/>
    <col min="9736" max="9736" width="13.453125" style="147" customWidth="1"/>
    <col min="9737" max="9737" width="11.453125" style="147"/>
    <col min="9738" max="9738" width="13.453125" style="147" bestFit="1" customWidth="1"/>
    <col min="9739" max="9984" width="11.453125" style="147"/>
    <col min="9985" max="9985" width="16.26953125" style="147" customWidth="1"/>
    <col min="9986" max="9988" width="11.453125" style="147"/>
    <col min="9989" max="9989" width="14.1796875" style="147" bestFit="1" customWidth="1"/>
    <col min="9990" max="9991" width="11.453125" style="147"/>
    <col min="9992" max="9992" width="13.453125" style="147" customWidth="1"/>
    <col min="9993" max="9993" width="11.453125" style="147"/>
    <col min="9994" max="9994" width="13.453125" style="147" bestFit="1" customWidth="1"/>
    <col min="9995" max="10240" width="11.453125" style="147"/>
    <col min="10241" max="10241" width="16.26953125" style="147" customWidth="1"/>
    <col min="10242" max="10244" width="11.453125" style="147"/>
    <col min="10245" max="10245" width="14.1796875" style="147" bestFit="1" customWidth="1"/>
    <col min="10246" max="10247" width="11.453125" style="147"/>
    <col min="10248" max="10248" width="13.453125" style="147" customWidth="1"/>
    <col min="10249" max="10249" width="11.453125" style="147"/>
    <col min="10250" max="10250" width="13.453125" style="147" bestFit="1" customWidth="1"/>
    <col min="10251" max="10496" width="11.453125" style="147"/>
    <col min="10497" max="10497" width="16.26953125" style="147" customWidth="1"/>
    <col min="10498" max="10500" width="11.453125" style="147"/>
    <col min="10501" max="10501" width="14.1796875" style="147" bestFit="1" customWidth="1"/>
    <col min="10502" max="10503" width="11.453125" style="147"/>
    <col min="10504" max="10504" width="13.453125" style="147" customWidth="1"/>
    <col min="10505" max="10505" width="11.453125" style="147"/>
    <col min="10506" max="10506" width="13.453125" style="147" bestFit="1" customWidth="1"/>
    <col min="10507" max="10752" width="11.453125" style="147"/>
    <col min="10753" max="10753" width="16.26953125" style="147" customWidth="1"/>
    <col min="10754" max="10756" width="11.453125" style="147"/>
    <col min="10757" max="10757" width="14.1796875" style="147" bestFit="1" customWidth="1"/>
    <col min="10758" max="10759" width="11.453125" style="147"/>
    <col min="10760" max="10760" width="13.453125" style="147" customWidth="1"/>
    <col min="10761" max="10761" width="11.453125" style="147"/>
    <col min="10762" max="10762" width="13.453125" style="147" bestFit="1" customWidth="1"/>
    <col min="10763" max="11008" width="11.453125" style="147"/>
    <col min="11009" max="11009" width="16.26953125" style="147" customWidth="1"/>
    <col min="11010" max="11012" width="11.453125" style="147"/>
    <col min="11013" max="11013" width="14.1796875" style="147" bestFit="1" customWidth="1"/>
    <col min="11014" max="11015" width="11.453125" style="147"/>
    <col min="11016" max="11016" width="13.453125" style="147" customWidth="1"/>
    <col min="11017" max="11017" width="11.453125" style="147"/>
    <col min="11018" max="11018" width="13.453125" style="147" bestFit="1" customWidth="1"/>
    <col min="11019" max="11264" width="11.453125" style="147"/>
    <col min="11265" max="11265" width="16.26953125" style="147" customWidth="1"/>
    <col min="11266" max="11268" width="11.453125" style="147"/>
    <col min="11269" max="11269" width="14.1796875" style="147" bestFit="1" customWidth="1"/>
    <col min="11270" max="11271" width="11.453125" style="147"/>
    <col min="11272" max="11272" width="13.453125" style="147" customWidth="1"/>
    <col min="11273" max="11273" width="11.453125" style="147"/>
    <col min="11274" max="11274" width="13.453125" style="147" bestFit="1" customWidth="1"/>
    <col min="11275" max="11520" width="11.453125" style="147"/>
    <col min="11521" max="11521" width="16.26953125" style="147" customWidth="1"/>
    <col min="11522" max="11524" width="11.453125" style="147"/>
    <col min="11525" max="11525" width="14.1796875" style="147" bestFit="1" customWidth="1"/>
    <col min="11526" max="11527" width="11.453125" style="147"/>
    <col min="11528" max="11528" width="13.453125" style="147" customWidth="1"/>
    <col min="11529" max="11529" width="11.453125" style="147"/>
    <col min="11530" max="11530" width="13.453125" style="147" bestFit="1" customWidth="1"/>
    <col min="11531" max="11776" width="11.453125" style="147"/>
    <col min="11777" max="11777" width="16.26953125" style="147" customWidth="1"/>
    <col min="11778" max="11780" width="11.453125" style="147"/>
    <col min="11781" max="11781" width="14.1796875" style="147" bestFit="1" customWidth="1"/>
    <col min="11782" max="11783" width="11.453125" style="147"/>
    <col min="11784" max="11784" width="13.453125" style="147" customWidth="1"/>
    <col min="11785" max="11785" width="11.453125" style="147"/>
    <col min="11786" max="11786" width="13.453125" style="147" bestFit="1" customWidth="1"/>
    <col min="11787" max="12032" width="11.453125" style="147"/>
    <col min="12033" max="12033" width="16.26953125" style="147" customWidth="1"/>
    <col min="12034" max="12036" width="11.453125" style="147"/>
    <col min="12037" max="12037" width="14.1796875" style="147" bestFit="1" customWidth="1"/>
    <col min="12038" max="12039" width="11.453125" style="147"/>
    <col min="12040" max="12040" width="13.453125" style="147" customWidth="1"/>
    <col min="12041" max="12041" width="11.453125" style="147"/>
    <col min="12042" max="12042" width="13.453125" style="147" bestFit="1" customWidth="1"/>
    <col min="12043" max="12288" width="11.453125" style="147"/>
    <col min="12289" max="12289" width="16.26953125" style="147" customWidth="1"/>
    <col min="12290" max="12292" width="11.453125" style="147"/>
    <col min="12293" max="12293" width="14.1796875" style="147" bestFit="1" customWidth="1"/>
    <col min="12294" max="12295" width="11.453125" style="147"/>
    <col min="12296" max="12296" width="13.453125" style="147" customWidth="1"/>
    <col min="12297" max="12297" width="11.453125" style="147"/>
    <col min="12298" max="12298" width="13.453125" style="147" bestFit="1" customWidth="1"/>
    <col min="12299" max="12544" width="11.453125" style="147"/>
    <col min="12545" max="12545" width="16.26953125" style="147" customWidth="1"/>
    <col min="12546" max="12548" width="11.453125" style="147"/>
    <col min="12549" max="12549" width="14.1796875" style="147" bestFit="1" customWidth="1"/>
    <col min="12550" max="12551" width="11.453125" style="147"/>
    <col min="12552" max="12552" width="13.453125" style="147" customWidth="1"/>
    <col min="12553" max="12553" width="11.453125" style="147"/>
    <col min="12554" max="12554" width="13.453125" style="147" bestFit="1" customWidth="1"/>
    <col min="12555" max="12800" width="11.453125" style="147"/>
    <col min="12801" max="12801" width="16.26953125" style="147" customWidth="1"/>
    <col min="12802" max="12804" width="11.453125" style="147"/>
    <col min="12805" max="12805" width="14.1796875" style="147" bestFit="1" customWidth="1"/>
    <col min="12806" max="12807" width="11.453125" style="147"/>
    <col min="12808" max="12808" width="13.453125" style="147" customWidth="1"/>
    <col min="12809" max="12809" width="11.453125" style="147"/>
    <col min="12810" max="12810" width="13.453125" style="147" bestFit="1" customWidth="1"/>
    <col min="12811" max="13056" width="11.453125" style="147"/>
    <col min="13057" max="13057" width="16.26953125" style="147" customWidth="1"/>
    <col min="13058" max="13060" width="11.453125" style="147"/>
    <col min="13061" max="13061" width="14.1796875" style="147" bestFit="1" customWidth="1"/>
    <col min="13062" max="13063" width="11.453125" style="147"/>
    <col min="13064" max="13064" width="13.453125" style="147" customWidth="1"/>
    <col min="13065" max="13065" width="11.453125" style="147"/>
    <col min="13066" max="13066" width="13.453125" style="147" bestFit="1" customWidth="1"/>
    <col min="13067" max="13312" width="11.453125" style="147"/>
    <col min="13313" max="13313" width="16.26953125" style="147" customWidth="1"/>
    <col min="13314" max="13316" width="11.453125" style="147"/>
    <col min="13317" max="13317" width="14.1796875" style="147" bestFit="1" customWidth="1"/>
    <col min="13318" max="13319" width="11.453125" style="147"/>
    <col min="13320" max="13320" width="13.453125" style="147" customWidth="1"/>
    <col min="13321" max="13321" width="11.453125" style="147"/>
    <col min="13322" max="13322" width="13.453125" style="147" bestFit="1" customWidth="1"/>
    <col min="13323" max="13568" width="11.453125" style="147"/>
    <col min="13569" max="13569" width="16.26953125" style="147" customWidth="1"/>
    <col min="13570" max="13572" width="11.453125" style="147"/>
    <col min="13573" max="13573" width="14.1796875" style="147" bestFit="1" customWidth="1"/>
    <col min="13574" max="13575" width="11.453125" style="147"/>
    <col min="13576" max="13576" width="13.453125" style="147" customWidth="1"/>
    <col min="13577" max="13577" width="11.453125" style="147"/>
    <col min="13578" max="13578" width="13.453125" style="147" bestFit="1" customWidth="1"/>
    <col min="13579" max="13824" width="11.453125" style="147"/>
    <col min="13825" max="13825" width="16.26953125" style="147" customWidth="1"/>
    <col min="13826" max="13828" width="11.453125" style="147"/>
    <col min="13829" max="13829" width="14.1796875" style="147" bestFit="1" customWidth="1"/>
    <col min="13830" max="13831" width="11.453125" style="147"/>
    <col min="13832" max="13832" width="13.453125" style="147" customWidth="1"/>
    <col min="13833" max="13833" width="11.453125" style="147"/>
    <col min="13834" max="13834" width="13.453125" style="147" bestFit="1" customWidth="1"/>
    <col min="13835" max="14080" width="11.453125" style="147"/>
    <col min="14081" max="14081" width="16.26953125" style="147" customWidth="1"/>
    <col min="14082" max="14084" width="11.453125" style="147"/>
    <col min="14085" max="14085" width="14.1796875" style="147" bestFit="1" customWidth="1"/>
    <col min="14086" max="14087" width="11.453125" style="147"/>
    <col min="14088" max="14088" width="13.453125" style="147" customWidth="1"/>
    <col min="14089" max="14089" width="11.453125" style="147"/>
    <col min="14090" max="14090" width="13.453125" style="147" bestFit="1" customWidth="1"/>
    <col min="14091" max="14336" width="11.453125" style="147"/>
    <col min="14337" max="14337" width="16.26953125" style="147" customWidth="1"/>
    <col min="14338" max="14340" width="11.453125" style="147"/>
    <col min="14341" max="14341" width="14.1796875" style="147" bestFit="1" customWidth="1"/>
    <col min="14342" max="14343" width="11.453125" style="147"/>
    <col min="14344" max="14344" width="13.453125" style="147" customWidth="1"/>
    <col min="14345" max="14345" width="11.453125" style="147"/>
    <col min="14346" max="14346" width="13.453125" style="147" bestFit="1" customWidth="1"/>
    <col min="14347" max="14592" width="11.453125" style="147"/>
    <col min="14593" max="14593" width="16.26953125" style="147" customWidth="1"/>
    <col min="14594" max="14596" width="11.453125" style="147"/>
    <col min="14597" max="14597" width="14.1796875" style="147" bestFit="1" customWidth="1"/>
    <col min="14598" max="14599" width="11.453125" style="147"/>
    <col min="14600" max="14600" width="13.453125" style="147" customWidth="1"/>
    <col min="14601" max="14601" width="11.453125" style="147"/>
    <col min="14602" max="14602" width="13.453125" style="147" bestFit="1" customWidth="1"/>
    <col min="14603" max="14848" width="11.453125" style="147"/>
    <col min="14849" max="14849" width="16.26953125" style="147" customWidth="1"/>
    <col min="14850" max="14852" width="11.453125" style="147"/>
    <col min="14853" max="14853" width="14.1796875" style="147" bestFit="1" customWidth="1"/>
    <col min="14854" max="14855" width="11.453125" style="147"/>
    <col min="14856" max="14856" width="13.453125" style="147" customWidth="1"/>
    <col min="14857" max="14857" width="11.453125" style="147"/>
    <col min="14858" max="14858" width="13.453125" style="147" bestFit="1" customWidth="1"/>
    <col min="14859" max="15104" width="11.453125" style="147"/>
    <col min="15105" max="15105" width="16.26953125" style="147" customWidth="1"/>
    <col min="15106" max="15108" width="11.453125" style="147"/>
    <col min="15109" max="15109" width="14.1796875" style="147" bestFit="1" customWidth="1"/>
    <col min="15110" max="15111" width="11.453125" style="147"/>
    <col min="15112" max="15112" width="13.453125" style="147" customWidth="1"/>
    <col min="15113" max="15113" width="11.453125" style="147"/>
    <col min="15114" max="15114" width="13.453125" style="147" bestFit="1" customWidth="1"/>
    <col min="15115" max="15360" width="11.453125" style="147"/>
    <col min="15361" max="15361" width="16.26953125" style="147" customWidth="1"/>
    <col min="15362" max="15364" width="11.453125" style="147"/>
    <col min="15365" max="15365" width="14.1796875" style="147" bestFit="1" customWidth="1"/>
    <col min="15366" max="15367" width="11.453125" style="147"/>
    <col min="15368" max="15368" width="13.453125" style="147" customWidth="1"/>
    <col min="15369" max="15369" width="11.453125" style="147"/>
    <col min="15370" max="15370" width="13.453125" style="147" bestFit="1" customWidth="1"/>
    <col min="15371" max="15616" width="11.453125" style="147"/>
    <col min="15617" max="15617" width="16.26953125" style="147" customWidth="1"/>
    <col min="15618" max="15620" width="11.453125" style="147"/>
    <col min="15621" max="15621" width="14.1796875" style="147" bestFit="1" customWidth="1"/>
    <col min="15622" max="15623" width="11.453125" style="147"/>
    <col min="15624" max="15624" width="13.453125" style="147" customWidth="1"/>
    <col min="15625" max="15625" width="11.453125" style="147"/>
    <col min="15626" max="15626" width="13.453125" style="147" bestFit="1" customWidth="1"/>
    <col min="15627" max="15872" width="11.453125" style="147"/>
    <col min="15873" max="15873" width="16.26953125" style="147" customWidth="1"/>
    <col min="15874" max="15876" width="11.453125" style="147"/>
    <col min="15877" max="15877" width="14.1796875" style="147" bestFit="1" customWidth="1"/>
    <col min="15878" max="15879" width="11.453125" style="147"/>
    <col min="15880" max="15880" width="13.453125" style="147" customWidth="1"/>
    <col min="15881" max="15881" width="11.453125" style="147"/>
    <col min="15882" max="15882" width="13.453125" style="147" bestFit="1" customWidth="1"/>
    <col min="15883" max="16128" width="11.453125" style="147"/>
    <col min="16129" max="16129" width="16.26953125" style="147" customWidth="1"/>
    <col min="16130" max="16132" width="11.453125" style="147"/>
    <col min="16133" max="16133" width="14.1796875" style="147" bestFit="1" customWidth="1"/>
    <col min="16134" max="16135" width="11.453125" style="147"/>
    <col min="16136" max="16136" width="13.453125" style="147" customWidth="1"/>
    <col min="16137" max="16137" width="11.453125" style="147"/>
    <col min="16138" max="16138" width="13.453125" style="147" bestFit="1" customWidth="1"/>
    <col min="16139" max="16384" width="11.453125" style="147"/>
  </cols>
  <sheetData>
    <row r="5" spans="2:9" x14ac:dyDescent="0.25">
      <c r="B5" s="146"/>
      <c r="C5" s="146"/>
      <c r="D5" s="146"/>
      <c r="E5" s="146"/>
      <c r="F5" s="146"/>
      <c r="G5" s="146"/>
      <c r="H5" s="146"/>
    </row>
    <row r="6" spans="2:9" ht="23" x14ac:dyDescent="0.5">
      <c r="B6" s="148"/>
      <c r="C6" s="146"/>
      <c r="D6" s="146"/>
      <c r="E6" s="146"/>
      <c r="F6" s="146"/>
      <c r="G6" s="146"/>
      <c r="H6" s="146"/>
      <c r="I6" s="149"/>
    </row>
    <row r="7" spans="2:9" x14ac:dyDescent="0.25">
      <c r="B7" s="146"/>
      <c r="C7" s="146"/>
      <c r="D7" s="146"/>
      <c r="E7" s="146"/>
      <c r="F7" s="146"/>
      <c r="G7" s="146"/>
      <c r="H7" s="146"/>
      <c r="I7" s="146"/>
    </row>
    <row r="8" spans="2:9" x14ac:dyDescent="0.25">
      <c r="B8" s="146"/>
      <c r="C8" s="146"/>
      <c r="D8" s="146"/>
      <c r="F8" s="146"/>
      <c r="G8" s="146"/>
      <c r="H8" s="146"/>
    </row>
    <row r="9" spans="2:9" x14ac:dyDescent="0.25">
      <c r="B9" s="146"/>
      <c r="C9" s="146"/>
      <c r="D9" s="146"/>
      <c r="E9" s="146"/>
      <c r="F9" s="146"/>
      <c r="G9" s="146"/>
      <c r="H9" s="146"/>
    </row>
    <row r="10" spans="2:9" ht="23" x14ac:dyDescent="0.5">
      <c r="B10" s="146"/>
      <c r="C10" s="146"/>
      <c r="D10" s="146"/>
      <c r="I10" s="149"/>
    </row>
    <row r="11" spans="2:9" x14ac:dyDescent="0.25">
      <c r="B11" s="146"/>
      <c r="C11" s="146"/>
      <c r="D11" s="146"/>
    </row>
    <row r="12" spans="2:9" ht="27" customHeight="1" x14ac:dyDescent="0.5">
      <c r="B12" s="146"/>
      <c r="C12" s="146"/>
      <c r="D12" s="146"/>
      <c r="E12" s="146"/>
      <c r="F12" s="146"/>
      <c r="G12" s="146"/>
      <c r="H12" s="146"/>
      <c r="I12" s="149"/>
    </row>
    <row r="13" spans="2:9" ht="19.5" customHeight="1" x14ac:dyDescent="0.5">
      <c r="B13" s="146"/>
      <c r="C13" s="159"/>
      <c r="D13" s="159"/>
      <c r="E13" s="159"/>
      <c r="F13" s="159"/>
      <c r="G13" s="159"/>
      <c r="H13" s="159"/>
      <c r="I13" s="149"/>
    </row>
    <row r="14" spans="2:9" x14ac:dyDescent="0.25">
      <c r="B14" s="146"/>
      <c r="C14" s="146"/>
      <c r="D14" s="146"/>
      <c r="F14" s="146"/>
      <c r="G14" s="146"/>
      <c r="H14" s="146"/>
    </row>
    <row r="15" spans="2:9" x14ac:dyDescent="0.25">
      <c r="B15" s="146"/>
      <c r="C15" s="146"/>
      <c r="D15" s="146"/>
      <c r="F15" s="146"/>
      <c r="G15" s="146"/>
      <c r="H15" s="146"/>
      <c r="I15" s="146"/>
    </row>
    <row r="16" spans="2:9" ht="34.5" x14ac:dyDescent="0.65">
      <c r="B16" s="146"/>
      <c r="C16" s="146"/>
      <c r="D16" s="146"/>
      <c r="E16" s="150"/>
      <c r="F16" s="146"/>
      <c r="G16" s="146"/>
      <c r="H16" s="146"/>
      <c r="I16" s="146"/>
    </row>
    <row r="17" spans="2:9" ht="32.5" x14ac:dyDescent="0.65">
      <c r="B17" s="146"/>
      <c r="C17" s="146"/>
      <c r="D17" s="146"/>
      <c r="E17" s="151"/>
      <c r="F17" s="146"/>
      <c r="G17" s="146"/>
      <c r="H17" s="146"/>
      <c r="I17" s="146"/>
    </row>
    <row r="18" spans="2:9" ht="32.5" x14ac:dyDescent="0.65">
      <c r="D18" s="151"/>
    </row>
    <row r="19" spans="2:9" ht="18" x14ac:dyDescent="0.4">
      <c r="E19" s="160"/>
      <c r="I19" s="152"/>
    </row>
    <row r="21" spans="2:9" x14ac:dyDescent="0.25">
      <c r="E21" s="153"/>
    </row>
    <row r="22" spans="2:9" ht="26" x14ac:dyDescent="0.6">
      <c r="E22" s="154"/>
    </row>
    <row r="25" spans="2:9" ht="18.5" x14ac:dyDescent="0.45">
      <c r="E25" s="155"/>
    </row>
    <row r="26" spans="2:9" ht="18.5" x14ac:dyDescent="0.45">
      <c r="E26" s="156"/>
    </row>
    <row r="28" spans="2:9" x14ac:dyDescent="0.25">
      <c r="D28" s="159"/>
      <c r="E28" s="159"/>
      <c r="F28" s="159"/>
      <c r="G28" s="159"/>
      <c r="H28" s="159"/>
    </row>
    <row r="33" spans="1:9" ht="35" x14ac:dyDescent="0.25">
      <c r="A33" s="161"/>
    </row>
    <row r="36" spans="1:9" ht="32.5" x14ac:dyDescent="0.25">
      <c r="B36" s="162"/>
    </row>
    <row r="39" spans="1:9" ht="17.5" x14ac:dyDescent="0.35">
      <c r="B39" s="163"/>
    </row>
    <row r="41" spans="1:9" ht="18" x14ac:dyDescent="0.4">
      <c r="I41" s="157"/>
    </row>
    <row r="43" spans="1:9" ht="18" x14ac:dyDescent="0.4">
      <c r="B43" s="217"/>
      <c r="C43" s="217"/>
      <c r="D43" s="217"/>
    </row>
    <row r="57" spans="10:10" ht="18" x14ac:dyDescent="0.4">
      <c r="J57" s="158"/>
    </row>
  </sheetData>
  <mergeCells count="1">
    <mergeCell ref="B43:D43"/>
  </mergeCells>
  <pageMargins left="0.78740157480314965" right="0.78740157480314965" top="0.98425196850393704" bottom="0.98425196850393704" header="0.51181102362204722" footer="0.51181102362204722"/>
  <pageSetup paperSize="9" scale="6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U79"/>
  <sheetViews>
    <sheetView showGridLines="0" showRowColHeaders="0" zoomScaleNormal="100" workbookViewId="0"/>
  </sheetViews>
  <sheetFormatPr defaultColWidth="11.453125" defaultRowHeight="13" x14ac:dyDescent="0.3"/>
  <cols>
    <col min="1" max="1" width="26.54296875" style="1" customWidth="1"/>
    <col min="2" max="4" width="11.7265625" customWidth="1"/>
    <col min="5" max="7" width="9.7265625" customWidth="1"/>
    <col min="8" max="8" width="6.7265625" style="1" customWidth="1"/>
    <col min="9" max="11" width="11.7265625" style="1" customWidth="1"/>
    <col min="12" max="14" width="9.7265625" style="1" customWidth="1"/>
    <col min="15" max="15" width="6.7265625" style="1" customWidth="1"/>
    <col min="16" max="18" width="11.7265625" style="1" customWidth="1"/>
    <col min="19" max="21" width="9.7265625" style="1" customWidth="1"/>
    <col min="22" max="16384" width="11.453125" style="1"/>
  </cols>
  <sheetData>
    <row r="1" spans="1:21" ht="5.25" customHeight="1" x14ac:dyDescent="0.3"/>
    <row r="2" spans="1:21" x14ac:dyDescent="0.3">
      <c r="A2" s="69" t="s">
        <v>0</v>
      </c>
      <c r="I2" s="3"/>
      <c r="J2" s="3"/>
      <c r="K2" s="3"/>
      <c r="L2" s="3"/>
      <c r="M2" s="3"/>
    </row>
    <row r="3" spans="1:21" ht="6" customHeight="1" x14ac:dyDescent="0.35">
      <c r="A3" s="4"/>
      <c r="I3" s="3"/>
      <c r="J3" s="3"/>
      <c r="K3" s="3"/>
      <c r="L3" s="3"/>
      <c r="M3" s="3"/>
    </row>
    <row r="4" spans="1:21" ht="15.5" thickBot="1" x14ac:dyDescent="0.35">
      <c r="A4" s="5" t="s">
        <v>107</v>
      </c>
      <c r="D4" s="235" t="s">
        <v>103</v>
      </c>
      <c r="E4" s="235"/>
      <c r="I4" s="235" t="s">
        <v>90</v>
      </c>
      <c r="J4" s="235"/>
      <c r="K4" s="235"/>
      <c r="L4" s="235"/>
      <c r="M4" s="235"/>
      <c r="N4" s="235"/>
      <c r="P4" s="235" t="s">
        <v>91</v>
      </c>
      <c r="Q4" s="235"/>
      <c r="R4" s="235"/>
      <c r="S4" s="235"/>
      <c r="T4" s="235"/>
      <c r="U4" s="235"/>
    </row>
    <row r="5" spans="1:21" x14ac:dyDescent="0.3">
      <c r="A5" s="7"/>
      <c r="B5" s="8"/>
      <c r="C5" s="83" t="s">
        <v>1</v>
      </c>
      <c r="D5" s="10"/>
      <c r="E5" s="11"/>
      <c r="F5" s="83" t="s">
        <v>2</v>
      </c>
      <c r="G5" s="12"/>
      <c r="I5" s="7"/>
      <c r="J5" s="9" t="s">
        <v>1</v>
      </c>
      <c r="K5" s="10"/>
      <c r="L5" s="11"/>
      <c r="M5" s="9" t="s">
        <v>2</v>
      </c>
      <c r="N5" s="12"/>
      <c r="P5" s="7"/>
      <c r="Q5" s="83" t="s">
        <v>1</v>
      </c>
      <c r="R5" s="10"/>
      <c r="S5" s="11"/>
      <c r="T5" s="83" t="s">
        <v>2</v>
      </c>
      <c r="U5" s="12"/>
    </row>
    <row r="6" spans="1:21" x14ac:dyDescent="0.3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  <c r="I6" s="92" t="s">
        <v>159</v>
      </c>
      <c r="J6" s="15" t="s">
        <v>155</v>
      </c>
      <c r="K6" s="66" t="s">
        <v>156</v>
      </c>
      <c r="L6" s="15" t="s">
        <v>159</v>
      </c>
      <c r="M6" s="15" t="s">
        <v>155</v>
      </c>
      <c r="N6" s="16" t="s">
        <v>156</v>
      </c>
      <c r="P6" s="92" t="s">
        <v>159</v>
      </c>
      <c r="Q6" s="15" t="s">
        <v>155</v>
      </c>
      <c r="R6" s="66" t="s">
        <v>156</v>
      </c>
      <c r="S6" s="15" t="s">
        <v>159</v>
      </c>
      <c r="T6" s="15" t="s">
        <v>155</v>
      </c>
      <c r="U6" s="16" t="s">
        <v>156</v>
      </c>
    </row>
    <row r="7" spans="1:21" x14ac:dyDescent="0.3">
      <c r="A7" s="97" t="s">
        <v>80</v>
      </c>
      <c r="B7" s="101">
        <v>6052912</v>
      </c>
      <c r="C7" s="18">
        <v>6546653</v>
      </c>
      <c r="D7" s="19">
        <v>6965812</v>
      </c>
      <c r="E7" s="27">
        <v>23.685895957181788</v>
      </c>
      <c r="F7" s="27">
        <v>23.555986808523897</v>
      </c>
      <c r="G7" s="28">
        <v>23.073683022239841</v>
      </c>
      <c r="I7" s="93">
        <v>2615027</v>
      </c>
      <c r="J7" s="18">
        <v>2784807</v>
      </c>
      <c r="K7" s="19">
        <v>3036254</v>
      </c>
      <c r="L7" s="27">
        <v>18.084551146420765</v>
      </c>
      <c r="M7" s="27">
        <v>18.162195011317756</v>
      </c>
      <c r="N7" s="28">
        <v>17.993761499250382</v>
      </c>
      <c r="P7" s="93">
        <v>3437885</v>
      </c>
      <c r="Q7" s="18">
        <v>3761846</v>
      </c>
      <c r="R7" s="19">
        <v>3929558</v>
      </c>
      <c r="S7" s="27">
        <v>30.986129142392787</v>
      </c>
      <c r="T7" s="27">
        <v>30.194048446817011</v>
      </c>
      <c r="U7" s="28">
        <v>29.511160603981917</v>
      </c>
    </row>
    <row r="8" spans="1:21" x14ac:dyDescent="0.3">
      <c r="A8" s="97" t="s">
        <v>160</v>
      </c>
      <c r="B8" s="101">
        <v>797154</v>
      </c>
      <c r="C8" s="18">
        <v>873693</v>
      </c>
      <c r="D8" s="19">
        <v>1067402</v>
      </c>
      <c r="E8" s="27">
        <v>3.1193757163248517</v>
      </c>
      <c r="F8" s="27">
        <v>3.1436981282954313</v>
      </c>
      <c r="G8" s="28">
        <v>3.5356818997275337</v>
      </c>
      <c r="I8" s="93">
        <v>712702</v>
      </c>
      <c r="J8" s="18">
        <v>776571</v>
      </c>
      <c r="K8" s="19">
        <v>936548</v>
      </c>
      <c r="L8" s="27">
        <v>4.9287811449581103</v>
      </c>
      <c r="M8" s="27">
        <v>5.0647078745974285</v>
      </c>
      <c r="N8" s="28">
        <v>5.5502673177540309</v>
      </c>
      <c r="P8" s="93">
        <v>84452</v>
      </c>
      <c r="Q8" s="18">
        <v>97122</v>
      </c>
      <c r="R8" s="19">
        <v>130854</v>
      </c>
      <c r="S8" s="27">
        <v>0.76117746182125223</v>
      </c>
      <c r="T8" s="27">
        <v>0.77953918721068372</v>
      </c>
      <c r="U8" s="28">
        <v>0.98271953478570606</v>
      </c>
    </row>
    <row r="9" spans="1:21" x14ac:dyDescent="0.3">
      <c r="A9" s="97" t="s">
        <v>81</v>
      </c>
      <c r="B9" s="101">
        <v>7099916</v>
      </c>
      <c r="C9" s="18">
        <v>7796616</v>
      </c>
      <c r="D9" s="19">
        <v>8380893</v>
      </c>
      <c r="E9" s="27">
        <v>27.782969863221258</v>
      </c>
      <c r="F9" s="27">
        <v>28.05356930436459</v>
      </c>
      <c r="G9" s="28">
        <v>27.761023198057703</v>
      </c>
      <c r="I9" s="93">
        <v>3407672</v>
      </c>
      <c r="J9" s="18">
        <v>3604307</v>
      </c>
      <c r="K9" s="19">
        <v>3828261</v>
      </c>
      <c r="L9" s="27">
        <v>23.566188255121627</v>
      </c>
      <c r="M9" s="27">
        <v>23.506880948897955</v>
      </c>
      <c r="N9" s="28">
        <v>22.68743504031012</v>
      </c>
      <c r="P9" s="93">
        <v>3692244</v>
      </c>
      <c r="Q9" s="18">
        <v>4192309</v>
      </c>
      <c r="R9" s="19">
        <v>4552632</v>
      </c>
      <c r="S9" s="27">
        <v>33.278701704456346</v>
      </c>
      <c r="T9" s="27">
        <v>33.649112975392129</v>
      </c>
      <c r="U9" s="28">
        <v>34.190474888734919</v>
      </c>
    </row>
    <row r="10" spans="1:21" x14ac:dyDescent="0.3">
      <c r="A10" s="97" t="s">
        <v>83</v>
      </c>
      <c r="B10" s="101">
        <v>3334978</v>
      </c>
      <c r="C10" s="18">
        <v>3452336</v>
      </c>
      <c r="D10" s="19">
        <v>3584870</v>
      </c>
      <c r="E10" s="27">
        <v>13.050237956125946</v>
      </c>
      <c r="F10" s="27">
        <v>12.422100464862298</v>
      </c>
      <c r="G10" s="28">
        <v>11.874588928891125</v>
      </c>
      <c r="I10" s="93">
        <v>2145002</v>
      </c>
      <c r="J10" s="18">
        <v>2175372</v>
      </c>
      <c r="K10" s="19">
        <v>2383168</v>
      </c>
      <c r="L10" s="27">
        <v>14.834033598190318</v>
      </c>
      <c r="M10" s="27">
        <v>14.187529148756207</v>
      </c>
      <c r="N10" s="28">
        <v>14.123375911450601</v>
      </c>
      <c r="P10" s="93">
        <v>1189976</v>
      </c>
      <c r="Q10" s="18">
        <v>1276964</v>
      </c>
      <c r="R10" s="19">
        <v>1201702</v>
      </c>
      <c r="S10" s="27">
        <v>10.725416938713192</v>
      </c>
      <c r="T10" s="27">
        <v>10.249412889533819</v>
      </c>
      <c r="U10" s="28">
        <v>9.0248370733111152</v>
      </c>
    </row>
    <row r="11" spans="1:21" x14ac:dyDescent="0.3">
      <c r="A11" s="97" t="s">
        <v>185</v>
      </c>
      <c r="B11" s="101">
        <v>4041877</v>
      </c>
      <c r="C11" s="18">
        <v>4324865</v>
      </c>
      <c r="D11" s="19">
        <v>4803068</v>
      </c>
      <c r="E11" s="27">
        <v>15.816433163694773</v>
      </c>
      <c r="F11" s="27">
        <v>15.561610320364728</v>
      </c>
      <c r="G11" s="28">
        <v>15.909770255967786</v>
      </c>
      <c r="I11" s="93">
        <v>3389186</v>
      </c>
      <c r="J11" s="18">
        <v>3589843</v>
      </c>
      <c r="K11" s="19">
        <v>3966127</v>
      </c>
      <c r="L11" s="27">
        <v>23.438345975675666</v>
      </c>
      <c r="M11" s="27">
        <v>23.41254838342979</v>
      </c>
      <c r="N11" s="28">
        <v>23.504470743797263</v>
      </c>
      <c r="P11" s="93">
        <v>652691</v>
      </c>
      <c r="Q11" s="18">
        <v>735022</v>
      </c>
      <c r="R11" s="19">
        <v>836941</v>
      </c>
      <c r="S11" s="27">
        <v>5.882793524529613</v>
      </c>
      <c r="T11" s="27">
        <v>5.8995742721728464</v>
      </c>
      <c r="U11" s="28">
        <v>6.2854652525951336</v>
      </c>
    </row>
    <row r="12" spans="1:21" x14ac:dyDescent="0.3">
      <c r="A12" s="97" t="s">
        <v>161</v>
      </c>
      <c r="B12" s="101">
        <v>310099</v>
      </c>
      <c r="C12" s="18">
        <v>334455</v>
      </c>
      <c r="D12" s="19">
        <v>378607</v>
      </c>
      <c r="E12" s="27">
        <v>1.2134610003294473</v>
      </c>
      <c r="F12" s="27">
        <v>1.2034267843499358</v>
      </c>
      <c r="G12" s="28">
        <v>1.2541047487358488</v>
      </c>
      <c r="I12" s="93">
        <v>306100</v>
      </c>
      <c r="J12" s="18">
        <v>331754</v>
      </c>
      <c r="K12" s="19">
        <v>375625</v>
      </c>
      <c r="L12" s="27">
        <v>2.1168734035707457</v>
      </c>
      <c r="M12" s="27">
        <v>2.1636619140158406</v>
      </c>
      <c r="N12" s="28">
        <v>2.2260676027617996</v>
      </c>
      <c r="P12" s="93">
        <v>3999</v>
      </c>
      <c r="Q12" s="18">
        <v>2701</v>
      </c>
      <c r="R12" s="19">
        <v>2982</v>
      </c>
      <c r="S12" s="27">
        <v>3.6043535615772122E-2</v>
      </c>
      <c r="T12" s="27">
        <v>2.1679283217562E-2</v>
      </c>
      <c r="U12" s="28">
        <v>2.2394956613714333E-2</v>
      </c>
    </row>
    <row r="13" spans="1:21" x14ac:dyDescent="0.3">
      <c r="A13" s="97" t="s">
        <v>162</v>
      </c>
      <c r="B13" s="101">
        <v>364986</v>
      </c>
      <c r="C13" s="18">
        <v>423118</v>
      </c>
      <c r="D13" s="19">
        <v>555769</v>
      </c>
      <c r="E13" s="27">
        <v>1.4282415508152031</v>
      </c>
      <c r="F13" s="27">
        <v>1.5224515529460649</v>
      </c>
      <c r="G13" s="28">
        <v>1.8409393965250878</v>
      </c>
      <c r="I13" s="93">
        <v>0</v>
      </c>
      <c r="J13" s="18">
        <v>0</v>
      </c>
      <c r="K13" s="19">
        <v>0</v>
      </c>
      <c r="L13" s="27" t="s">
        <v>163</v>
      </c>
      <c r="M13" s="27" t="s">
        <v>163</v>
      </c>
      <c r="N13" s="28" t="s">
        <v>163</v>
      </c>
      <c r="P13" s="93">
        <v>364986</v>
      </c>
      <c r="Q13" s="18">
        <v>423118</v>
      </c>
      <c r="R13" s="19">
        <v>555769</v>
      </c>
      <c r="S13" s="27">
        <v>3.2896688897869981</v>
      </c>
      <c r="T13" s="27">
        <v>3.3961106836165862</v>
      </c>
      <c r="U13" s="28">
        <v>4.1738506513237432</v>
      </c>
    </row>
    <row r="14" spans="1:21" x14ac:dyDescent="0.3">
      <c r="A14" s="97" t="s">
        <v>164</v>
      </c>
      <c r="B14" s="101">
        <v>709985</v>
      </c>
      <c r="C14" s="18">
        <v>879350</v>
      </c>
      <c r="D14" s="19">
        <v>887469</v>
      </c>
      <c r="E14" s="27">
        <v>2.77827115959388</v>
      </c>
      <c r="F14" s="27">
        <v>3.1640529901425185</v>
      </c>
      <c r="G14" s="28">
        <v>2.9396685408770966</v>
      </c>
      <c r="I14" s="93">
        <v>241968</v>
      </c>
      <c r="J14" s="18">
        <v>260329</v>
      </c>
      <c r="K14" s="19">
        <v>284562</v>
      </c>
      <c r="L14" s="27">
        <v>1.6733604172336041</v>
      </c>
      <c r="M14" s="27">
        <v>1.6978361750388231</v>
      </c>
      <c r="N14" s="28">
        <v>1.6864006633666639</v>
      </c>
      <c r="P14" s="93">
        <v>468017</v>
      </c>
      <c r="Q14" s="18">
        <v>619021</v>
      </c>
      <c r="R14" s="19">
        <v>602907</v>
      </c>
      <c r="S14" s="27">
        <v>4.2183014274285631</v>
      </c>
      <c r="T14" s="27">
        <v>4.9685048413989072</v>
      </c>
      <c r="U14" s="28">
        <v>4.5278591908466357</v>
      </c>
    </row>
    <row r="15" spans="1:21" x14ac:dyDescent="0.3">
      <c r="A15" s="97" t="s">
        <v>165</v>
      </c>
      <c r="B15" s="101">
        <v>0</v>
      </c>
      <c r="C15" s="18">
        <v>0</v>
      </c>
      <c r="D15" s="19">
        <v>0</v>
      </c>
      <c r="E15" s="27" t="s">
        <v>163</v>
      </c>
      <c r="F15" s="27" t="s">
        <v>163</v>
      </c>
      <c r="G15" s="28" t="s">
        <v>163</v>
      </c>
      <c r="I15" s="93">
        <v>0</v>
      </c>
      <c r="J15" s="18">
        <v>0</v>
      </c>
      <c r="K15" s="19">
        <v>0</v>
      </c>
      <c r="L15" s="27" t="s">
        <v>163</v>
      </c>
      <c r="M15" s="27" t="s">
        <v>163</v>
      </c>
      <c r="N15" s="28" t="s">
        <v>163</v>
      </c>
      <c r="P15" s="93">
        <v>0</v>
      </c>
      <c r="Q15" s="18">
        <v>0</v>
      </c>
      <c r="R15" s="19">
        <v>0</v>
      </c>
      <c r="S15" s="27" t="s">
        <v>163</v>
      </c>
      <c r="T15" s="27" t="s">
        <v>163</v>
      </c>
      <c r="U15" s="28" t="s">
        <v>163</v>
      </c>
    </row>
    <row r="16" spans="1:21" x14ac:dyDescent="0.3">
      <c r="A16" s="97" t="s">
        <v>166</v>
      </c>
      <c r="B16" s="101">
        <v>0</v>
      </c>
      <c r="C16" s="18">
        <v>0</v>
      </c>
      <c r="D16" s="19">
        <v>0</v>
      </c>
      <c r="E16" s="27" t="s">
        <v>163</v>
      </c>
      <c r="F16" s="27" t="s">
        <v>163</v>
      </c>
      <c r="G16" s="28" t="s">
        <v>163</v>
      </c>
      <c r="I16" s="93">
        <v>0</v>
      </c>
      <c r="J16" s="18">
        <v>0</v>
      </c>
      <c r="K16" s="19">
        <v>0</v>
      </c>
      <c r="L16" s="27" t="s">
        <v>163</v>
      </c>
      <c r="M16" s="27" t="s">
        <v>163</v>
      </c>
      <c r="N16" s="28" t="s">
        <v>163</v>
      </c>
      <c r="P16" s="93">
        <v>0</v>
      </c>
      <c r="Q16" s="18">
        <v>0</v>
      </c>
      <c r="R16" s="19">
        <v>0</v>
      </c>
      <c r="S16" s="27" t="s">
        <v>163</v>
      </c>
      <c r="T16" s="27" t="s">
        <v>163</v>
      </c>
      <c r="U16" s="28" t="s">
        <v>163</v>
      </c>
    </row>
    <row r="17" spans="1:21" x14ac:dyDescent="0.3">
      <c r="A17" s="97" t="s">
        <v>167</v>
      </c>
      <c r="B17" s="101">
        <v>0</v>
      </c>
      <c r="C17" s="18">
        <v>0</v>
      </c>
      <c r="D17" s="19">
        <v>0</v>
      </c>
      <c r="E17" s="27" t="s">
        <v>163</v>
      </c>
      <c r="F17" s="27" t="s">
        <v>163</v>
      </c>
      <c r="G17" s="28" t="s">
        <v>163</v>
      </c>
      <c r="I17" s="93">
        <v>0</v>
      </c>
      <c r="J17" s="18">
        <v>0</v>
      </c>
      <c r="K17" s="19">
        <v>0</v>
      </c>
      <c r="L17" s="27" t="s">
        <v>163</v>
      </c>
      <c r="M17" s="27" t="s">
        <v>163</v>
      </c>
      <c r="N17" s="28" t="s">
        <v>163</v>
      </c>
      <c r="P17" s="93">
        <v>0</v>
      </c>
      <c r="Q17" s="18">
        <v>0</v>
      </c>
      <c r="R17" s="19">
        <v>0</v>
      </c>
      <c r="S17" s="27" t="s">
        <v>163</v>
      </c>
      <c r="T17" s="27" t="s">
        <v>163</v>
      </c>
      <c r="U17" s="28" t="s">
        <v>163</v>
      </c>
    </row>
    <row r="18" spans="1:21" x14ac:dyDescent="0.3">
      <c r="A18" s="97" t="s">
        <v>168</v>
      </c>
      <c r="B18" s="101">
        <v>0</v>
      </c>
      <c r="C18" s="18">
        <v>0</v>
      </c>
      <c r="D18" s="19">
        <v>19420</v>
      </c>
      <c r="E18" s="27" t="s">
        <v>163</v>
      </c>
      <c r="F18" s="27" t="s">
        <v>163</v>
      </c>
      <c r="G18" s="28">
        <v>6.4327163048887581E-2</v>
      </c>
      <c r="I18" s="93">
        <v>0</v>
      </c>
      <c r="J18" s="18">
        <v>0</v>
      </c>
      <c r="K18" s="19">
        <v>2700</v>
      </c>
      <c r="L18" s="27" t="s">
        <v>163</v>
      </c>
      <c r="M18" s="27" t="s">
        <v>163</v>
      </c>
      <c r="N18" s="28">
        <v>1.6001018375925082E-2</v>
      </c>
      <c r="P18" s="93">
        <v>0</v>
      </c>
      <c r="Q18" s="18">
        <v>0</v>
      </c>
      <c r="R18" s="19">
        <v>16720</v>
      </c>
      <c r="S18" s="27" t="s">
        <v>163</v>
      </c>
      <c r="T18" s="27" t="s">
        <v>163</v>
      </c>
      <c r="U18" s="28">
        <v>0.12556796598970613</v>
      </c>
    </row>
    <row r="19" spans="1:21" x14ac:dyDescent="0.3">
      <c r="A19" s="97" t="s">
        <v>169</v>
      </c>
      <c r="B19" s="101">
        <v>107637</v>
      </c>
      <c r="C19" s="18">
        <v>152617</v>
      </c>
      <c r="D19" s="19">
        <v>171987</v>
      </c>
      <c r="E19" s="27">
        <v>0.42119871941689824</v>
      </c>
      <c r="F19" s="27">
        <v>0.54914229282604288</v>
      </c>
      <c r="G19" s="28">
        <v>0.56969288317657207</v>
      </c>
      <c r="I19" s="93">
        <v>0</v>
      </c>
      <c r="J19" s="18">
        <v>0</v>
      </c>
      <c r="K19" s="19">
        <v>0</v>
      </c>
      <c r="L19" s="27" t="s">
        <v>163</v>
      </c>
      <c r="M19" s="27" t="s">
        <v>163</v>
      </c>
      <c r="N19" s="28" t="s">
        <v>163</v>
      </c>
      <c r="P19" s="93">
        <v>107637</v>
      </c>
      <c r="Q19" s="18">
        <v>152617</v>
      </c>
      <c r="R19" s="19">
        <v>171987</v>
      </c>
      <c r="S19" s="27">
        <v>0.97014704753059866</v>
      </c>
      <c r="T19" s="27">
        <v>1.2249637789021326</v>
      </c>
      <c r="U19" s="28">
        <v>1.2916302492028462</v>
      </c>
    </row>
    <row r="20" spans="1:21" x14ac:dyDescent="0.3">
      <c r="A20" s="97" t="s">
        <v>170</v>
      </c>
      <c r="B20" s="101">
        <v>1135739</v>
      </c>
      <c r="C20" s="18">
        <v>1254567</v>
      </c>
      <c r="D20" s="19">
        <v>1389464</v>
      </c>
      <c r="E20" s="27">
        <v>4.4443064410177593</v>
      </c>
      <c r="F20" s="27"/>
      <c r="G20" s="28">
        <v>4.6024859566714493</v>
      </c>
      <c r="I20" s="93">
        <v>606173</v>
      </c>
      <c r="J20" s="18">
        <v>667260</v>
      </c>
      <c r="K20" s="19">
        <v>740679</v>
      </c>
      <c r="L20" s="27">
        <v>4.1920663236285192</v>
      </c>
      <c r="M20" s="27">
        <v>4.3517939459545616</v>
      </c>
      <c r="N20" s="28">
        <v>4.389488255430301</v>
      </c>
      <c r="P20" s="93">
        <v>529566</v>
      </c>
      <c r="Q20" s="18">
        <v>587307</v>
      </c>
      <c r="R20" s="19">
        <v>648785</v>
      </c>
      <c r="S20" s="27">
        <v>4.7730510082275526</v>
      </c>
      <c r="T20" s="27">
        <v>4.7139558639972918</v>
      </c>
      <c r="U20" s="28">
        <v>4.8724050726454244</v>
      </c>
    </row>
    <row r="21" spans="1:21" x14ac:dyDescent="0.3">
      <c r="A21" s="97" t="s">
        <v>171</v>
      </c>
      <c r="B21" s="101">
        <v>0</v>
      </c>
      <c r="C21" s="18">
        <v>0</v>
      </c>
      <c r="D21" s="19">
        <v>0</v>
      </c>
      <c r="E21" s="27" t="s">
        <v>163</v>
      </c>
      <c r="F21" s="27" t="s">
        <v>163</v>
      </c>
      <c r="G21" s="28" t="s">
        <v>163</v>
      </c>
      <c r="I21" s="93">
        <v>0</v>
      </c>
      <c r="J21" s="18">
        <v>0</v>
      </c>
      <c r="K21" s="19">
        <v>0</v>
      </c>
      <c r="L21" s="27" t="s">
        <v>163</v>
      </c>
      <c r="M21" s="27" t="s">
        <v>163</v>
      </c>
      <c r="N21" s="28" t="s">
        <v>163</v>
      </c>
      <c r="P21" s="93">
        <v>0</v>
      </c>
      <c r="Q21" s="18">
        <v>0</v>
      </c>
      <c r="R21" s="19">
        <v>0</v>
      </c>
      <c r="S21" s="27" t="s">
        <v>163</v>
      </c>
      <c r="T21" s="27" t="s">
        <v>163</v>
      </c>
      <c r="U21" s="28" t="s">
        <v>163</v>
      </c>
    </row>
    <row r="22" spans="1:21" x14ac:dyDescent="0.3">
      <c r="A22" s="97" t="s">
        <v>172</v>
      </c>
      <c r="B22" s="101">
        <v>0</v>
      </c>
      <c r="C22" s="18">
        <v>0</v>
      </c>
      <c r="D22" s="19">
        <v>0</v>
      </c>
      <c r="E22" s="27" t="s">
        <v>163</v>
      </c>
      <c r="F22" s="27" t="s">
        <v>163</v>
      </c>
      <c r="G22" s="28" t="s">
        <v>163</v>
      </c>
      <c r="I22" s="93">
        <v>0</v>
      </c>
      <c r="J22" s="18">
        <v>0</v>
      </c>
      <c r="K22" s="19">
        <v>0</v>
      </c>
      <c r="L22" s="27" t="s">
        <v>163</v>
      </c>
      <c r="M22" s="27" t="s">
        <v>163</v>
      </c>
      <c r="N22" s="28" t="s">
        <v>163</v>
      </c>
      <c r="P22" s="93">
        <v>0</v>
      </c>
      <c r="Q22" s="18">
        <v>0</v>
      </c>
      <c r="R22" s="19">
        <v>0</v>
      </c>
      <c r="S22" s="27" t="s">
        <v>163</v>
      </c>
      <c r="T22" s="27" t="s">
        <v>163</v>
      </c>
      <c r="U22" s="28" t="s">
        <v>163</v>
      </c>
    </row>
    <row r="23" spans="1:21" x14ac:dyDescent="0.3">
      <c r="A23" s="97" t="s">
        <v>173</v>
      </c>
      <c r="B23" s="101">
        <v>6384</v>
      </c>
      <c r="C23" s="18">
        <v>8244</v>
      </c>
      <c r="D23" s="19">
        <v>23352</v>
      </c>
      <c r="E23" s="27">
        <v>2.4981489866472292E-2</v>
      </c>
      <c r="F23" s="27">
        <v>2.9663334111258228E-2</v>
      </c>
      <c r="G23" s="28">
        <v>7.7351591736231864E-2</v>
      </c>
      <c r="I23" s="93">
        <v>6384</v>
      </c>
      <c r="J23" s="18">
        <v>8244</v>
      </c>
      <c r="K23" s="19">
        <v>23352</v>
      </c>
      <c r="L23" s="27">
        <v>4.4149362327329765E-2</v>
      </c>
      <c r="M23" s="27">
        <v>5.3766431811362002E-2</v>
      </c>
      <c r="N23" s="28">
        <v>0.13839103004244538</v>
      </c>
      <c r="P23" s="93">
        <v>0</v>
      </c>
      <c r="Q23" s="18">
        <v>0</v>
      </c>
      <c r="R23" s="19">
        <v>0</v>
      </c>
      <c r="S23" s="27" t="s">
        <v>163</v>
      </c>
      <c r="T23" s="27" t="s">
        <v>163</v>
      </c>
      <c r="U23" s="28" t="s">
        <v>163</v>
      </c>
    </row>
    <row r="24" spans="1:21" x14ac:dyDescent="0.3">
      <c r="A24" s="97" t="s">
        <v>174</v>
      </c>
      <c r="B24" s="101">
        <v>79423</v>
      </c>
      <c r="C24" s="18">
        <v>75035</v>
      </c>
      <c r="D24" s="19">
        <v>85351</v>
      </c>
      <c r="E24" s="27">
        <v>0.31079336930840051</v>
      </c>
      <c r="F24" s="27">
        <v>0.26998887373098751</v>
      </c>
      <c r="G24" s="28">
        <v>0.28271821284168919</v>
      </c>
      <c r="I24" s="93">
        <v>0</v>
      </c>
      <c r="J24" s="18">
        <v>0</v>
      </c>
      <c r="K24" s="19">
        <v>0</v>
      </c>
      <c r="L24" s="27" t="s">
        <v>163</v>
      </c>
      <c r="M24" s="27" t="s">
        <v>163</v>
      </c>
      <c r="N24" s="28" t="s">
        <v>163</v>
      </c>
      <c r="P24" s="93">
        <v>79423</v>
      </c>
      <c r="Q24" s="18">
        <v>75035</v>
      </c>
      <c r="R24" s="19">
        <v>85351</v>
      </c>
      <c r="S24" s="27">
        <v>0.71585039490159275</v>
      </c>
      <c r="T24" s="27">
        <v>0.60226027998140119</v>
      </c>
      <c r="U24" s="28">
        <v>0.64098992016671097</v>
      </c>
    </row>
    <row r="25" spans="1:21" x14ac:dyDescent="0.3">
      <c r="A25" s="97" t="s">
        <v>175</v>
      </c>
      <c r="B25" s="101">
        <v>889746</v>
      </c>
      <c r="C25" s="18">
        <v>955192</v>
      </c>
      <c r="D25" s="19">
        <v>1065485</v>
      </c>
      <c r="E25" s="27">
        <v>3.4817012347641381</v>
      </c>
      <c r="F25" s="27">
        <v>3.4369455890830869</v>
      </c>
      <c r="G25" s="28">
        <v>3.529331993879711</v>
      </c>
      <c r="I25" s="93">
        <v>707519</v>
      </c>
      <c r="J25" s="18">
        <v>751190</v>
      </c>
      <c r="K25" s="19">
        <v>828699</v>
      </c>
      <c r="L25" s="27">
        <v>4.8929374505748786</v>
      </c>
      <c r="M25" s="27">
        <v>4.8991758748637819</v>
      </c>
      <c r="N25" s="28">
        <v>4.9111214544854587</v>
      </c>
      <c r="P25" s="93">
        <v>182227</v>
      </c>
      <c r="Q25" s="18">
        <v>204002</v>
      </c>
      <c r="R25" s="19">
        <v>236786</v>
      </c>
      <c r="S25" s="27">
        <v>1.6424369504014271</v>
      </c>
      <c r="T25" s="27">
        <v>1.6373999018693386</v>
      </c>
      <c r="U25" s="28">
        <v>1.7782737078252724</v>
      </c>
    </row>
    <row r="26" spans="1:21" x14ac:dyDescent="0.3">
      <c r="A26" s="97" t="s">
        <v>176</v>
      </c>
      <c r="B26" s="101">
        <v>172808</v>
      </c>
      <c r="C26" s="18">
        <v>202096</v>
      </c>
      <c r="D26" s="19">
        <v>209471</v>
      </c>
      <c r="E26" s="27">
        <v>0.67622200827777945</v>
      </c>
      <c r="F26" s="27">
        <v>0.72717627008113084</v>
      </c>
      <c r="G26" s="28">
        <v>0.69385557008308607</v>
      </c>
      <c r="I26" s="93">
        <v>42587</v>
      </c>
      <c r="J26" s="18">
        <v>56610</v>
      </c>
      <c r="K26" s="19">
        <v>65288</v>
      </c>
      <c r="L26" s="27">
        <v>0.2945158041093347</v>
      </c>
      <c r="M26" s="27">
        <v>0.36920399136841375</v>
      </c>
      <c r="N26" s="28">
        <v>0.38691647693607284</v>
      </c>
      <c r="P26" s="93">
        <v>130221</v>
      </c>
      <c r="Q26" s="18">
        <v>145486</v>
      </c>
      <c r="R26" s="19">
        <v>144183</v>
      </c>
      <c r="S26" s="27">
        <v>1.1736997377898128</v>
      </c>
      <c r="T26" s="27">
        <v>1.1677275817068586</v>
      </c>
      <c r="U26" s="28">
        <v>1.0828209354242704</v>
      </c>
    </row>
    <row r="27" spans="1:21" x14ac:dyDescent="0.3">
      <c r="A27" s="97" t="s">
        <v>177</v>
      </c>
      <c r="B27" s="101">
        <v>234449</v>
      </c>
      <c r="C27" s="18">
        <v>252170</v>
      </c>
      <c r="D27" s="19">
        <v>295390</v>
      </c>
      <c r="E27" s="27">
        <v>0.91743191066800789</v>
      </c>
      <c r="F27" s="27">
        <v>0.90735115997525317</v>
      </c>
      <c r="G27" s="28">
        <v>0.97845523650931532</v>
      </c>
      <c r="I27" s="93">
        <v>102818</v>
      </c>
      <c r="J27" s="18">
        <v>108527</v>
      </c>
      <c r="K27" s="19">
        <v>139548</v>
      </c>
      <c r="L27" s="27">
        <v>0.71105092978875184</v>
      </c>
      <c r="M27" s="27">
        <v>0.70780076967390637</v>
      </c>
      <c r="N27" s="28">
        <v>0.82700374530503451</v>
      </c>
      <c r="P27" s="93">
        <v>131631</v>
      </c>
      <c r="Q27" s="18">
        <v>143643</v>
      </c>
      <c r="R27" s="19">
        <v>155842</v>
      </c>
      <c r="S27" s="27">
        <v>1.1864082612252314</v>
      </c>
      <c r="T27" s="27">
        <v>1.1529349423251605</v>
      </c>
      <c r="U27" s="28">
        <v>1.1703805595554895</v>
      </c>
    </row>
    <row r="28" spans="1:21" x14ac:dyDescent="0.3">
      <c r="A28" s="97" t="s">
        <v>178</v>
      </c>
      <c r="B28" s="101">
        <v>68036</v>
      </c>
      <c r="C28" s="18">
        <v>72969</v>
      </c>
      <c r="D28" s="19">
        <v>77187</v>
      </c>
      <c r="E28" s="27">
        <v>0.26623443680377645</v>
      </c>
      <c r="F28" s="27">
        <v>0.2625550493406601</v>
      </c>
      <c r="G28" s="28">
        <v>0.25567562998220833</v>
      </c>
      <c r="I28" s="93">
        <v>36984</v>
      </c>
      <c r="J28" s="18">
        <v>39073</v>
      </c>
      <c r="K28" s="19">
        <v>41517</v>
      </c>
      <c r="L28" s="27">
        <v>0.25576754641509458</v>
      </c>
      <c r="M28" s="27">
        <v>0.25482966887012948</v>
      </c>
      <c r="N28" s="28">
        <v>0.24604232589380801</v>
      </c>
      <c r="P28" s="93">
        <v>31052</v>
      </c>
      <c r="Q28" s="18">
        <v>33896</v>
      </c>
      <c r="R28" s="19">
        <v>35670</v>
      </c>
      <c r="S28" s="27">
        <v>0.27987593596923133</v>
      </c>
      <c r="T28" s="27">
        <v>0.27206256347370661</v>
      </c>
      <c r="U28" s="28">
        <v>0.26788333414191495</v>
      </c>
    </row>
    <row r="29" spans="1:21" x14ac:dyDescent="0.3">
      <c r="A29" s="97" t="s">
        <v>179</v>
      </c>
      <c r="B29" s="101">
        <v>0</v>
      </c>
      <c r="C29" s="18">
        <v>0</v>
      </c>
      <c r="D29" s="19">
        <v>0</v>
      </c>
      <c r="E29" s="27" t="s">
        <v>163</v>
      </c>
      <c r="F29" s="27" t="s">
        <v>163</v>
      </c>
      <c r="G29" s="28" t="s">
        <v>163</v>
      </c>
      <c r="I29" s="93">
        <v>0</v>
      </c>
      <c r="J29" s="18">
        <v>0</v>
      </c>
      <c r="K29" s="19">
        <v>0</v>
      </c>
      <c r="L29" s="27" t="s">
        <v>163</v>
      </c>
      <c r="M29" s="27" t="s">
        <v>163</v>
      </c>
      <c r="N29" s="28" t="s">
        <v>163</v>
      </c>
      <c r="P29" s="93">
        <v>0</v>
      </c>
      <c r="Q29" s="18">
        <v>0</v>
      </c>
      <c r="R29" s="19">
        <v>0</v>
      </c>
      <c r="S29" s="27" t="s">
        <v>163</v>
      </c>
      <c r="T29" s="27" t="s">
        <v>163</v>
      </c>
      <c r="U29" s="28" t="s">
        <v>163</v>
      </c>
    </row>
    <row r="30" spans="1:21" x14ac:dyDescent="0.3">
      <c r="A30" s="97" t="s">
        <v>180</v>
      </c>
      <c r="B30" s="101">
        <v>0</v>
      </c>
      <c r="C30" s="18">
        <v>0</v>
      </c>
      <c r="D30" s="19">
        <v>0</v>
      </c>
      <c r="E30" s="27" t="s">
        <v>163</v>
      </c>
      <c r="F30" s="27" t="s">
        <v>163</v>
      </c>
      <c r="G30" s="28" t="s">
        <v>163</v>
      </c>
      <c r="I30" s="93">
        <v>0</v>
      </c>
      <c r="J30" s="18">
        <v>0</v>
      </c>
      <c r="K30" s="19">
        <v>0</v>
      </c>
      <c r="L30" s="27" t="s">
        <v>163</v>
      </c>
      <c r="M30" s="27" t="s">
        <v>163</v>
      </c>
      <c r="N30" s="28" t="s">
        <v>163</v>
      </c>
      <c r="P30" s="93">
        <v>0</v>
      </c>
      <c r="Q30" s="18">
        <v>0</v>
      </c>
      <c r="R30" s="19">
        <v>0</v>
      </c>
      <c r="S30" s="27" t="s">
        <v>163</v>
      </c>
      <c r="T30" s="27" t="s">
        <v>163</v>
      </c>
      <c r="U30" s="28" t="s">
        <v>163</v>
      </c>
    </row>
    <row r="31" spans="1:21" x14ac:dyDescent="0.3">
      <c r="A31" s="97" t="s">
        <v>181</v>
      </c>
      <c r="B31" s="101">
        <v>386</v>
      </c>
      <c r="C31" s="18">
        <v>450</v>
      </c>
      <c r="D31" s="19">
        <v>12</v>
      </c>
      <c r="E31" s="27">
        <v>1.5104722882923411E-3</v>
      </c>
      <c r="F31" s="27">
        <v>1.6191776261603836E-3</v>
      </c>
      <c r="G31" s="28">
        <v>3.974901939169161E-5</v>
      </c>
      <c r="I31" s="93">
        <v>0</v>
      </c>
      <c r="J31" s="18">
        <v>0</v>
      </c>
      <c r="K31" s="19">
        <v>0</v>
      </c>
      <c r="L31" s="27" t="s">
        <v>163</v>
      </c>
      <c r="M31" s="27" t="s">
        <v>163</v>
      </c>
      <c r="N31" s="28" t="s">
        <v>163</v>
      </c>
      <c r="P31" s="93">
        <v>386</v>
      </c>
      <c r="Q31" s="18">
        <v>450</v>
      </c>
      <c r="R31" s="19">
        <v>12</v>
      </c>
      <c r="S31" s="27">
        <v>3.4790709546606751E-3</v>
      </c>
      <c r="T31" s="27">
        <v>3.6118761376908184E-3</v>
      </c>
      <c r="U31" s="28">
        <v>9.0120549753377612E-5</v>
      </c>
    </row>
    <row r="32" spans="1:21" x14ac:dyDescent="0.3">
      <c r="A32" s="97" t="s">
        <v>182</v>
      </c>
      <c r="B32" s="101">
        <v>148406</v>
      </c>
      <c r="C32" s="18">
        <v>187460</v>
      </c>
      <c r="D32" s="19">
        <v>228415</v>
      </c>
      <c r="E32" s="27">
        <v>0.58073355030132945</v>
      </c>
      <c r="F32" s="27">
        <v>0.67451341733338999</v>
      </c>
      <c r="G32" s="28">
        <v>0.7566060220294365</v>
      </c>
      <c r="I32" s="93">
        <v>139883</v>
      </c>
      <c r="J32" s="18">
        <v>179100</v>
      </c>
      <c r="K32" s="19">
        <v>221598</v>
      </c>
      <c r="L32" s="27">
        <v>0.96737864198525514</v>
      </c>
      <c r="M32" s="27">
        <v>1.1680698614040435</v>
      </c>
      <c r="N32" s="28">
        <v>1.3132569148400912</v>
      </c>
      <c r="P32" s="93">
        <v>8523</v>
      </c>
      <c r="Q32" s="18">
        <v>8360</v>
      </c>
      <c r="R32" s="19">
        <v>6817</v>
      </c>
      <c r="S32" s="27">
        <v>7.6818968255370296E-2</v>
      </c>
      <c r="T32" s="27">
        <v>6.7100632246878317E-2</v>
      </c>
      <c r="U32" s="28">
        <v>5.1195982305731261E-2</v>
      </c>
    </row>
    <row r="33" spans="1:21" x14ac:dyDescent="0.3">
      <c r="A33" s="97" t="s">
        <v>183</v>
      </c>
      <c r="B33" s="101">
        <v>0</v>
      </c>
      <c r="C33" s="18">
        <v>0</v>
      </c>
      <c r="D33" s="19">
        <v>0</v>
      </c>
      <c r="E33" s="27" t="s">
        <v>163</v>
      </c>
      <c r="F33" s="27" t="s">
        <v>163</v>
      </c>
      <c r="G33" s="28" t="s">
        <v>163</v>
      </c>
      <c r="I33" s="93">
        <v>0</v>
      </c>
      <c r="J33" s="18">
        <v>0</v>
      </c>
      <c r="K33" s="19">
        <v>0</v>
      </c>
      <c r="L33" s="27" t="s">
        <v>163</v>
      </c>
      <c r="M33" s="27" t="s">
        <v>163</v>
      </c>
      <c r="N33" s="28" t="s">
        <v>163</v>
      </c>
      <c r="P33" s="93">
        <v>0</v>
      </c>
      <c r="Q33" s="18">
        <v>0</v>
      </c>
      <c r="R33" s="19">
        <v>0</v>
      </c>
      <c r="S33" s="27" t="s">
        <v>163</v>
      </c>
      <c r="T33" s="27" t="s">
        <v>163</v>
      </c>
      <c r="U33" s="28" t="s">
        <v>163</v>
      </c>
    </row>
    <row r="34" spans="1:21" x14ac:dyDescent="0.3">
      <c r="A34" s="97" t="s">
        <v>184</v>
      </c>
      <c r="B34" s="101">
        <v>0</v>
      </c>
      <c r="C34" s="18">
        <v>0</v>
      </c>
      <c r="D34" s="19">
        <v>0</v>
      </c>
      <c r="E34" s="27" t="s">
        <v>163</v>
      </c>
      <c r="F34" s="27" t="s">
        <v>163</v>
      </c>
      <c r="G34" s="28" t="s">
        <v>163</v>
      </c>
      <c r="I34" s="93">
        <v>0</v>
      </c>
      <c r="J34" s="18">
        <v>0</v>
      </c>
      <c r="K34" s="19">
        <v>0</v>
      </c>
      <c r="L34" s="27" t="s">
        <v>163</v>
      </c>
      <c r="M34" s="27" t="s">
        <v>163</v>
      </c>
      <c r="N34" s="28" t="s">
        <v>163</v>
      </c>
      <c r="P34" s="93">
        <v>0</v>
      </c>
      <c r="Q34" s="18">
        <v>0</v>
      </c>
      <c r="R34" s="19">
        <v>0</v>
      </c>
      <c r="S34" s="27" t="s">
        <v>163</v>
      </c>
      <c r="T34" s="27" t="s">
        <v>163</v>
      </c>
      <c r="U34" s="28" t="s">
        <v>163</v>
      </c>
    </row>
    <row r="35" spans="1:21" x14ac:dyDescent="0.3">
      <c r="A35" s="97" t="s">
        <v>5</v>
      </c>
      <c r="B35" s="101" t="s">
        <v>5</v>
      </c>
      <c r="C35" s="18" t="s">
        <v>5</v>
      </c>
      <c r="D35" s="19" t="s">
        <v>5</v>
      </c>
      <c r="E35" s="27" t="s">
        <v>5</v>
      </c>
      <c r="F35" s="27" t="s">
        <v>5</v>
      </c>
      <c r="G35" s="28" t="s">
        <v>5</v>
      </c>
      <c r="I35" s="93" t="s">
        <v>5</v>
      </c>
      <c r="J35" s="18" t="s">
        <v>5</v>
      </c>
      <c r="K35" s="19" t="s">
        <v>5</v>
      </c>
      <c r="L35" s="27" t="s">
        <v>5</v>
      </c>
      <c r="M35" s="27" t="s">
        <v>5</v>
      </c>
      <c r="N35" s="28" t="s">
        <v>5</v>
      </c>
      <c r="P35" s="93" t="s">
        <v>5</v>
      </c>
      <c r="Q35" s="18" t="s">
        <v>5</v>
      </c>
      <c r="R35" s="19" t="s">
        <v>5</v>
      </c>
      <c r="S35" s="27" t="s">
        <v>5</v>
      </c>
      <c r="T35" s="27" t="s">
        <v>5</v>
      </c>
      <c r="U35" s="28" t="s">
        <v>5</v>
      </c>
    </row>
    <row r="36" spans="1:21" ht="13.5" thickBot="1" x14ac:dyDescent="0.35">
      <c r="A36" s="100" t="s">
        <v>4</v>
      </c>
      <c r="B36" s="102">
        <v>25554921</v>
      </c>
      <c r="C36" s="21">
        <v>27791886</v>
      </c>
      <c r="D36" s="22">
        <v>30189424</v>
      </c>
      <c r="E36" s="23">
        <v>100</v>
      </c>
      <c r="F36" s="23">
        <v>100</v>
      </c>
      <c r="G36" s="48">
        <v>100</v>
      </c>
      <c r="I36" s="94">
        <v>14460005</v>
      </c>
      <c r="J36" s="21">
        <v>15332987</v>
      </c>
      <c r="K36" s="22">
        <v>16873926</v>
      </c>
      <c r="L36" s="23">
        <v>100</v>
      </c>
      <c r="M36" s="23">
        <v>100</v>
      </c>
      <c r="N36" s="48">
        <v>100</v>
      </c>
      <c r="P36" s="94">
        <v>11094916</v>
      </c>
      <c r="Q36" s="21">
        <v>12458899</v>
      </c>
      <c r="R36" s="22">
        <v>13315498</v>
      </c>
      <c r="S36" s="23">
        <v>100</v>
      </c>
      <c r="T36" s="23">
        <v>100</v>
      </c>
      <c r="U36" s="48">
        <v>100</v>
      </c>
    </row>
    <row r="37" spans="1:21" x14ac:dyDescent="0.3">
      <c r="I37" s="98"/>
    </row>
    <row r="38" spans="1:21" ht="15.5" thickBot="1" x14ac:dyDescent="0.35">
      <c r="A38" s="5" t="s">
        <v>108</v>
      </c>
      <c r="I38" s="235" t="s">
        <v>90</v>
      </c>
      <c r="J38" s="235"/>
      <c r="K38" s="235"/>
      <c r="L38" s="235"/>
      <c r="M38" s="235"/>
      <c r="N38" s="235"/>
      <c r="P38" s="235" t="s">
        <v>91</v>
      </c>
      <c r="Q38" s="235"/>
      <c r="R38" s="235"/>
      <c r="S38" s="235"/>
      <c r="T38" s="235"/>
      <c r="U38" s="235"/>
    </row>
    <row r="39" spans="1:21" x14ac:dyDescent="0.3">
      <c r="A39" s="103"/>
      <c r="I39" s="32"/>
      <c r="J39" s="43" t="s">
        <v>29</v>
      </c>
      <c r="K39" s="85"/>
      <c r="L39" s="11"/>
      <c r="M39" s="83" t="s">
        <v>2</v>
      </c>
      <c r="N39" s="12"/>
      <c r="P39" s="32"/>
      <c r="Q39" s="83" t="s">
        <v>37</v>
      </c>
      <c r="R39" s="85"/>
      <c r="S39" s="11"/>
      <c r="T39" s="83" t="s">
        <v>2</v>
      </c>
      <c r="U39" s="12"/>
    </row>
    <row r="40" spans="1:21" x14ac:dyDescent="0.3">
      <c r="A40" s="104" t="s">
        <v>3</v>
      </c>
      <c r="I40" s="92" t="s">
        <v>159</v>
      </c>
      <c r="J40" s="15" t="s">
        <v>155</v>
      </c>
      <c r="K40" s="66" t="s">
        <v>156</v>
      </c>
      <c r="L40" s="15" t="s">
        <v>159</v>
      </c>
      <c r="M40" s="15" t="s">
        <v>155</v>
      </c>
      <c r="N40" s="16" t="s">
        <v>156</v>
      </c>
      <c r="P40" s="92" t="s">
        <v>159</v>
      </c>
      <c r="Q40" s="15" t="s">
        <v>155</v>
      </c>
      <c r="R40" s="66" t="s">
        <v>156</v>
      </c>
      <c r="S40" s="15" t="s">
        <v>159</v>
      </c>
      <c r="T40" s="15" t="s">
        <v>155</v>
      </c>
      <c r="U40" s="16" t="s">
        <v>156</v>
      </c>
    </row>
    <row r="41" spans="1:21" x14ac:dyDescent="0.3">
      <c r="A41" s="17" t="s">
        <v>80</v>
      </c>
      <c r="I41" s="93">
        <v>603387</v>
      </c>
      <c r="J41" s="18">
        <v>623535</v>
      </c>
      <c r="K41" s="19">
        <v>622380</v>
      </c>
      <c r="L41" s="27">
        <v>13.553200603146145</v>
      </c>
      <c r="M41" s="27">
        <v>13.83778455190731</v>
      </c>
      <c r="N41" s="28">
        <v>13.534987348599103</v>
      </c>
      <c r="P41" s="93">
        <v>6206463</v>
      </c>
      <c r="Q41" s="18">
        <v>7371927</v>
      </c>
      <c r="R41" s="19">
        <v>6815240</v>
      </c>
      <c r="S41" s="27">
        <v>46.307851117114083</v>
      </c>
      <c r="T41" s="27">
        <v>48.155741600211805</v>
      </c>
      <c r="U41" s="28">
        <v>40.550930591746656</v>
      </c>
    </row>
    <row r="42" spans="1:21" x14ac:dyDescent="0.3">
      <c r="A42" s="17" t="s">
        <v>160</v>
      </c>
      <c r="I42" s="93">
        <v>230938</v>
      </c>
      <c r="J42" s="18">
        <v>235172</v>
      </c>
      <c r="K42" s="19">
        <v>258415</v>
      </c>
      <c r="L42" s="27">
        <v>5.1872994295358774</v>
      </c>
      <c r="M42" s="27">
        <v>5.2190485997436324</v>
      </c>
      <c r="N42" s="28">
        <v>5.6197881610723952</v>
      </c>
      <c r="P42" s="93">
        <v>5973</v>
      </c>
      <c r="Q42" s="18">
        <v>94774</v>
      </c>
      <c r="R42" s="19">
        <v>130514</v>
      </c>
      <c r="S42" s="27">
        <v>4.4565929857718067E-2</v>
      </c>
      <c r="T42" s="27">
        <v>0.61909352255095218</v>
      </c>
      <c r="U42" s="28">
        <v>0.77656313721178172</v>
      </c>
    </row>
    <row r="43" spans="1:21" x14ac:dyDescent="0.3">
      <c r="A43" s="17" t="s">
        <v>81</v>
      </c>
      <c r="I43" s="93">
        <v>892535</v>
      </c>
      <c r="J43" s="18">
        <v>898468</v>
      </c>
      <c r="K43" s="19">
        <v>905290</v>
      </c>
      <c r="L43" s="27">
        <v>20.048005509447574</v>
      </c>
      <c r="M43" s="27">
        <v>19.939228127984887</v>
      </c>
      <c r="N43" s="28">
        <v>19.687471796672906</v>
      </c>
      <c r="P43" s="93">
        <v>3497226</v>
      </c>
      <c r="Q43" s="18">
        <v>3785408</v>
      </c>
      <c r="R43" s="19">
        <v>5689924</v>
      </c>
      <c r="S43" s="27">
        <v>26.093609344146646</v>
      </c>
      <c r="T43" s="27">
        <v>24.727473494972831</v>
      </c>
      <c r="U43" s="28">
        <v>33.855258684406344</v>
      </c>
    </row>
    <row r="44" spans="1:21" x14ac:dyDescent="0.3">
      <c r="A44" s="17" t="s">
        <v>83</v>
      </c>
      <c r="I44" s="93">
        <v>657962</v>
      </c>
      <c r="J44" s="18">
        <v>622068</v>
      </c>
      <c r="K44" s="19">
        <v>626629</v>
      </c>
      <c r="L44" s="27">
        <v>14.779057180958892</v>
      </c>
      <c r="M44" s="27">
        <v>13.805228191899214</v>
      </c>
      <c r="N44" s="28">
        <v>13.627390962539458</v>
      </c>
      <c r="P44" s="93">
        <v>1124794</v>
      </c>
      <c r="Q44" s="18">
        <v>1249562</v>
      </c>
      <c r="R44" s="19">
        <v>1181680</v>
      </c>
      <c r="S44" s="27">
        <v>8.392347314311424</v>
      </c>
      <c r="T44" s="27">
        <v>8.1625312873342164</v>
      </c>
      <c r="U44" s="28">
        <v>7.0310397963468914</v>
      </c>
    </row>
    <row r="45" spans="1:21" x14ac:dyDescent="0.3">
      <c r="A45" s="17" t="s">
        <v>185</v>
      </c>
      <c r="I45" s="93">
        <v>1511345</v>
      </c>
      <c r="J45" s="18">
        <v>1540118</v>
      </c>
      <c r="K45" s="19">
        <v>1564731</v>
      </c>
      <c r="L45" s="27">
        <v>33.947635539979998</v>
      </c>
      <c r="M45" s="27">
        <v>34.179029354429794</v>
      </c>
      <c r="N45" s="28">
        <v>34.028430041069484</v>
      </c>
      <c r="P45" s="93">
        <v>640018</v>
      </c>
      <c r="Q45" s="18">
        <v>702645</v>
      </c>
      <c r="R45" s="19">
        <v>775417</v>
      </c>
      <c r="S45" s="27">
        <v>4.7753218308516656</v>
      </c>
      <c r="T45" s="27">
        <v>4.5898977372783021</v>
      </c>
      <c r="U45" s="28">
        <v>4.6137598891103488</v>
      </c>
    </row>
    <row r="46" spans="1:21" x14ac:dyDescent="0.3">
      <c r="A46" s="17" t="s">
        <v>161</v>
      </c>
      <c r="I46" s="93">
        <v>77256</v>
      </c>
      <c r="J46" s="18">
        <v>78486</v>
      </c>
      <c r="K46" s="19">
        <v>78864</v>
      </c>
      <c r="L46" s="27">
        <v>1.7353142606596736</v>
      </c>
      <c r="M46" s="27">
        <v>1.7417985491447907</v>
      </c>
      <c r="N46" s="28">
        <v>1.7150667474210606</v>
      </c>
      <c r="P46" s="93">
        <v>4880</v>
      </c>
      <c r="Q46" s="18">
        <v>2604</v>
      </c>
      <c r="R46" s="19">
        <v>2843</v>
      </c>
      <c r="S46" s="27">
        <v>3.6410804906355961E-2</v>
      </c>
      <c r="T46" s="27">
        <v>1.7010145532769319E-2</v>
      </c>
      <c r="U46" s="28">
        <v>1.6915955369485997E-2</v>
      </c>
    </row>
    <row r="47" spans="1:21" x14ac:dyDescent="0.3">
      <c r="A47" s="17" t="s">
        <v>162</v>
      </c>
      <c r="I47" s="93">
        <v>0</v>
      </c>
      <c r="J47" s="18">
        <v>0</v>
      </c>
      <c r="K47" s="19">
        <v>0</v>
      </c>
      <c r="L47" s="27" t="s">
        <v>163</v>
      </c>
      <c r="M47" s="27" t="s">
        <v>163</v>
      </c>
      <c r="N47" s="28" t="s">
        <v>163</v>
      </c>
      <c r="P47" s="93">
        <v>0</v>
      </c>
      <c r="Q47" s="18">
        <v>0</v>
      </c>
      <c r="R47" s="19">
        <v>0</v>
      </c>
      <c r="S47" s="27" t="s">
        <v>163</v>
      </c>
      <c r="T47" s="27" t="s">
        <v>163</v>
      </c>
      <c r="U47" s="28" t="s">
        <v>163</v>
      </c>
    </row>
    <row r="48" spans="1:21" x14ac:dyDescent="0.3">
      <c r="A48" s="17" t="s">
        <v>164</v>
      </c>
      <c r="I48" s="93">
        <v>73320</v>
      </c>
      <c r="J48" s="18">
        <v>76790</v>
      </c>
      <c r="K48" s="19">
        <v>79532</v>
      </c>
      <c r="L48" s="27">
        <v>1.6469043387124271</v>
      </c>
      <c r="M48" s="27">
        <v>1.7041601124892145</v>
      </c>
      <c r="N48" s="28">
        <v>1.7295938394691088</v>
      </c>
      <c r="P48" s="93">
        <v>967719</v>
      </c>
      <c r="Q48" s="18">
        <v>1022701</v>
      </c>
      <c r="R48" s="19">
        <v>1046632</v>
      </c>
      <c r="S48" s="27">
        <v>7.2203745313880914</v>
      </c>
      <c r="T48" s="27">
        <v>6.6806040117160972</v>
      </c>
      <c r="U48" s="28">
        <v>6.2274991910924617</v>
      </c>
    </row>
    <row r="49" spans="1:21" x14ac:dyDescent="0.3">
      <c r="A49" s="17" t="s">
        <v>165</v>
      </c>
      <c r="I49" s="93">
        <v>0</v>
      </c>
      <c r="J49" s="18">
        <v>0</v>
      </c>
      <c r="K49" s="19">
        <v>0</v>
      </c>
      <c r="L49" s="27" t="s">
        <v>163</v>
      </c>
      <c r="M49" s="27" t="s">
        <v>163</v>
      </c>
      <c r="N49" s="28" t="s">
        <v>163</v>
      </c>
      <c r="P49" s="93">
        <v>0</v>
      </c>
      <c r="Q49" s="18">
        <v>0</v>
      </c>
      <c r="R49" s="19">
        <v>0</v>
      </c>
      <c r="S49" s="27" t="s">
        <v>163</v>
      </c>
      <c r="T49" s="27" t="s">
        <v>163</v>
      </c>
      <c r="U49" s="28" t="s">
        <v>163</v>
      </c>
    </row>
    <row r="50" spans="1:21" x14ac:dyDescent="0.3">
      <c r="A50" s="17" t="s">
        <v>166</v>
      </c>
      <c r="I50" s="93">
        <v>0</v>
      </c>
      <c r="J50" s="18">
        <v>0</v>
      </c>
      <c r="K50" s="19">
        <v>0</v>
      </c>
      <c r="L50" s="27" t="s">
        <v>163</v>
      </c>
      <c r="M50" s="27" t="s">
        <v>163</v>
      </c>
      <c r="N50" s="28" t="s">
        <v>163</v>
      </c>
      <c r="P50" s="93">
        <v>0</v>
      </c>
      <c r="Q50" s="18">
        <v>0</v>
      </c>
      <c r="R50" s="19">
        <v>0</v>
      </c>
      <c r="S50" s="27" t="s">
        <v>163</v>
      </c>
      <c r="T50" s="27" t="s">
        <v>163</v>
      </c>
      <c r="U50" s="28" t="s">
        <v>163</v>
      </c>
    </row>
    <row r="51" spans="1:21" x14ac:dyDescent="0.3">
      <c r="A51" s="17" t="s">
        <v>167</v>
      </c>
      <c r="I51" s="93">
        <v>0</v>
      </c>
      <c r="J51" s="18">
        <v>0</v>
      </c>
      <c r="K51" s="19">
        <v>0</v>
      </c>
      <c r="L51" s="27" t="s">
        <v>163</v>
      </c>
      <c r="M51" s="27" t="s">
        <v>163</v>
      </c>
      <c r="N51" s="28" t="s">
        <v>163</v>
      </c>
      <c r="P51" s="93">
        <v>0</v>
      </c>
      <c r="Q51" s="18">
        <v>0</v>
      </c>
      <c r="R51" s="19">
        <v>0</v>
      </c>
      <c r="S51" s="27" t="s">
        <v>163</v>
      </c>
      <c r="T51" s="27" t="s">
        <v>163</v>
      </c>
      <c r="U51" s="28" t="s">
        <v>163</v>
      </c>
    </row>
    <row r="52" spans="1:21" x14ac:dyDescent="0.3">
      <c r="A52" s="17" t="s">
        <v>168</v>
      </c>
      <c r="I52" s="93">
        <v>0</v>
      </c>
      <c r="J52" s="18">
        <v>0</v>
      </c>
      <c r="K52" s="19">
        <v>314</v>
      </c>
      <c r="L52" s="27" t="s">
        <v>163</v>
      </c>
      <c r="M52" s="27" t="s">
        <v>163</v>
      </c>
      <c r="N52" s="28">
        <v>6.8286031483340056E-3</v>
      </c>
      <c r="P52" s="93">
        <v>0</v>
      </c>
      <c r="Q52" s="18">
        <v>0</v>
      </c>
      <c r="R52" s="19">
        <v>4712</v>
      </c>
      <c r="S52" s="27" t="s">
        <v>163</v>
      </c>
      <c r="T52" s="27" t="s">
        <v>163</v>
      </c>
      <c r="U52" s="28">
        <v>2.8036574639823432E-2</v>
      </c>
    </row>
    <row r="53" spans="1:21" x14ac:dyDescent="0.3">
      <c r="A53" s="17" t="s">
        <v>169</v>
      </c>
      <c r="I53" s="93">
        <v>0</v>
      </c>
      <c r="J53" s="18">
        <v>0</v>
      </c>
      <c r="K53" s="19">
        <v>0</v>
      </c>
      <c r="L53" s="27" t="s">
        <v>163</v>
      </c>
      <c r="M53" s="27" t="s">
        <v>163</v>
      </c>
      <c r="N53" s="28" t="s">
        <v>163</v>
      </c>
      <c r="P53" s="93">
        <v>97269</v>
      </c>
      <c r="Q53" s="18">
        <v>137614</v>
      </c>
      <c r="R53" s="19">
        <v>150559</v>
      </c>
      <c r="S53" s="27">
        <v>0.72574643082711843</v>
      </c>
      <c r="T53" s="27">
        <v>0.89893785228360878</v>
      </c>
      <c r="U53" s="28">
        <v>0.89583163013522416</v>
      </c>
    </row>
    <row r="54" spans="1:21" x14ac:dyDescent="0.3">
      <c r="A54" s="17" t="s">
        <v>170</v>
      </c>
      <c r="I54" s="93">
        <v>129607</v>
      </c>
      <c r="J54" s="18">
        <v>139922</v>
      </c>
      <c r="K54" s="19">
        <v>142559</v>
      </c>
      <c r="L54" s="27">
        <v>2.9112156386729615</v>
      </c>
      <c r="M54" s="27">
        <v>3.105215409033935</v>
      </c>
      <c r="N54" s="28">
        <v>3.1002510707749922</v>
      </c>
      <c r="P54" s="93">
        <v>302512</v>
      </c>
      <c r="Q54" s="18">
        <v>326927</v>
      </c>
      <c r="R54" s="19">
        <v>335895</v>
      </c>
      <c r="S54" s="27">
        <v>2.2571117651294168</v>
      </c>
      <c r="T54" s="27">
        <v>2.1355898036066341</v>
      </c>
      <c r="U54" s="28">
        <v>1.9985876992027782</v>
      </c>
    </row>
    <row r="55" spans="1:21" x14ac:dyDescent="0.3">
      <c r="A55" s="17" t="s">
        <v>171</v>
      </c>
      <c r="I55" s="93">
        <v>0</v>
      </c>
      <c r="J55" s="18">
        <v>0</v>
      </c>
      <c r="K55" s="19">
        <v>0</v>
      </c>
      <c r="L55" s="27" t="s">
        <v>163</v>
      </c>
      <c r="M55" s="27" t="s">
        <v>163</v>
      </c>
      <c r="N55" s="28" t="s">
        <v>163</v>
      </c>
      <c r="P55" s="93">
        <v>0</v>
      </c>
      <c r="Q55" s="18">
        <v>0</v>
      </c>
      <c r="R55" s="19">
        <v>0</v>
      </c>
      <c r="S55" s="27" t="s">
        <v>163</v>
      </c>
      <c r="T55" s="27" t="s">
        <v>163</v>
      </c>
      <c r="U55" s="28" t="s">
        <v>163</v>
      </c>
    </row>
    <row r="56" spans="1:21" x14ac:dyDescent="0.3">
      <c r="A56" s="17" t="s">
        <v>172</v>
      </c>
      <c r="I56" s="93">
        <v>0</v>
      </c>
      <c r="J56" s="18">
        <v>0</v>
      </c>
      <c r="K56" s="19">
        <v>0</v>
      </c>
      <c r="L56" s="27" t="s">
        <v>163</v>
      </c>
      <c r="M56" s="27" t="s">
        <v>163</v>
      </c>
      <c r="N56" s="28" t="s">
        <v>163</v>
      </c>
      <c r="P56" s="93">
        <v>0</v>
      </c>
      <c r="Q56" s="18">
        <v>0</v>
      </c>
      <c r="R56" s="19">
        <v>0</v>
      </c>
      <c r="S56" s="27" t="s">
        <v>163</v>
      </c>
      <c r="T56" s="27" t="s">
        <v>163</v>
      </c>
      <c r="U56" s="28" t="s">
        <v>163</v>
      </c>
    </row>
    <row r="57" spans="1:21" x14ac:dyDescent="0.3">
      <c r="A57" s="17" t="s">
        <v>173</v>
      </c>
      <c r="I57" s="93">
        <v>911</v>
      </c>
      <c r="J57" s="18">
        <v>2439</v>
      </c>
      <c r="K57" s="19">
        <v>5708</v>
      </c>
      <c r="L57" s="27">
        <v>2.0462763946631494E-2</v>
      </c>
      <c r="M57" s="27">
        <v>5.4127445166834147E-2</v>
      </c>
      <c r="N57" s="28">
        <v>0.12413269672194428</v>
      </c>
      <c r="P57" s="93">
        <v>0</v>
      </c>
      <c r="Q57" s="18">
        <v>0</v>
      </c>
      <c r="R57" s="19">
        <v>0</v>
      </c>
      <c r="S57" s="27" t="s">
        <v>163</v>
      </c>
      <c r="T57" s="27" t="s">
        <v>163</v>
      </c>
      <c r="U57" s="28" t="s">
        <v>163</v>
      </c>
    </row>
    <row r="58" spans="1:21" x14ac:dyDescent="0.3">
      <c r="A58" s="17" t="s">
        <v>174</v>
      </c>
      <c r="I58" s="93">
        <v>0</v>
      </c>
      <c r="J58" s="18">
        <v>0</v>
      </c>
      <c r="K58" s="19">
        <v>0</v>
      </c>
      <c r="L58" s="27" t="s">
        <v>163</v>
      </c>
      <c r="M58" s="27" t="s">
        <v>163</v>
      </c>
      <c r="N58" s="28" t="s">
        <v>163</v>
      </c>
      <c r="P58" s="93">
        <v>155038</v>
      </c>
      <c r="Q58" s="18">
        <v>181382</v>
      </c>
      <c r="R58" s="19">
        <v>194377</v>
      </c>
      <c r="S58" s="27">
        <v>1.1567742563671344</v>
      </c>
      <c r="T58" s="27">
        <v>1.184844169364349</v>
      </c>
      <c r="U58" s="28">
        <v>1.156550354152156</v>
      </c>
    </row>
    <row r="59" spans="1:21" x14ac:dyDescent="0.3">
      <c r="A59" s="17" t="s">
        <v>175</v>
      </c>
      <c r="I59" s="93">
        <v>208514</v>
      </c>
      <c r="J59" s="18">
        <v>212341</v>
      </c>
      <c r="K59" s="19">
        <v>216688</v>
      </c>
      <c r="L59" s="27">
        <v>4.6836144473852022</v>
      </c>
      <c r="M59" s="27">
        <v>4.7123722157321559</v>
      </c>
      <c r="N59" s="28">
        <v>4.7123450923764301</v>
      </c>
      <c r="P59" s="93">
        <v>138217</v>
      </c>
      <c r="Q59" s="18">
        <v>157578</v>
      </c>
      <c r="R59" s="19">
        <v>181877</v>
      </c>
      <c r="S59" s="27">
        <v>1.0312688978979103</v>
      </c>
      <c r="T59" s="27">
        <v>1.0293489680348402</v>
      </c>
      <c r="U59" s="28">
        <v>1.0821748908673952</v>
      </c>
    </row>
    <row r="60" spans="1:21" x14ac:dyDescent="0.3">
      <c r="A60" s="17" t="s">
        <v>176</v>
      </c>
      <c r="I60" s="93">
        <v>18960</v>
      </c>
      <c r="J60" s="18">
        <v>23946</v>
      </c>
      <c r="K60" s="19">
        <v>26853</v>
      </c>
      <c r="L60" s="27">
        <v>0.42587706303856548</v>
      </c>
      <c r="M60" s="27">
        <v>0.53142099301558443</v>
      </c>
      <c r="N60" s="28">
        <v>0.58397605204526448</v>
      </c>
      <c r="P60" s="93">
        <v>129863</v>
      </c>
      <c r="Q60" s="18">
        <v>145006</v>
      </c>
      <c r="R60" s="19">
        <v>157295</v>
      </c>
      <c r="S60" s="27">
        <v>0.96893777818731641</v>
      </c>
      <c r="T60" s="27">
        <v>0.94722471702179267</v>
      </c>
      <c r="U60" s="28">
        <v>0.93591107979011601</v>
      </c>
    </row>
    <row r="61" spans="1:21" x14ac:dyDescent="0.3">
      <c r="A61" s="17" t="s">
        <v>177</v>
      </c>
      <c r="I61" s="93">
        <v>21592</v>
      </c>
      <c r="J61" s="18">
        <v>20413</v>
      </c>
      <c r="K61" s="19">
        <v>33866</v>
      </c>
      <c r="L61" s="27">
        <v>0.48499670596670386</v>
      </c>
      <c r="M61" s="27">
        <v>0.45301498080794811</v>
      </c>
      <c r="N61" s="28">
        <v>0.73648877140598545</v>
      </c>
      <c r="P61" s="93">
        <v>121276</v>
      </c>
      <c r="Q61" s="18">
        <v>119485</v>
      </c>
      <c r="R61" s="19">
        <v>131361</v>
      </c>
      <c r="S61" s="27">
        <v>0.90486819176705446</v>
      </c>
      <c r="T61" s="27">
        <v>0.78051353263553847</v>
      </c>
      <c r="U61" s="28">
        <v>0.78160281860395708</v>
      </c>
    </row>
    <row r="62" spans="1:21" x14ac:dyDescent="0.3">
      <c r="A62" s="17" t="s">
        <v>178</v>
      </c>
      <c r="I62" s="93">
        <v>0</v>
      </c>
      <c r="J62" s="18">
        <v>0</v>
      </c>
      <c r="K62" s="19">
        <v>0</v>
      </c>
      <c r="L62" s="27" t="s">
        <v>163</v>
      </c>
      <c r="M62" s="27" t="s">
        <v>163</v>
      </c>
      <c r="N62" s="28" t="s">
        <v>163</v>
      </c>
      <c r="P62" s="93">
        <v>0</v>
      </c>
      <c r="Q62" s="18">
        <v>0</v>
      </c>
      <c r="R62" s="19">
        <v>0</v>
      </c>
      <c r="S62" s="27" t="s">
        <v>163</v>
      </c>
      <c r="T62" s="27" t="s">
        <v>163</v>
      </c>
      <c r="U62" s="28" t="s">
        <v>163</v>
      </c>
    </row>
    <row r="63" spans="1:21" x14ac:dyDescent="0.3">
      <c r="A63" s="17" t="s">
        <v>179</v>
      </c>
      <c r="I63" s="93">
        <v>0</v>
      </c>
      <c r="J63" s="18">
        <v>0</v>
      </c>
      <c r="K63" s="19">
        <v>0</v>
      </c>
      <c r="L63" s="27" t="s">
        <v>163</v>
      </c>
      <c r="M63" s="27" t="s">
        <v>163</v>
      </c>
      <c r="N63" s="28" t="s">
        <v>163</v>
      </c>
      <c r="P63" s="93">
        <v>0</v>
      </c>
      <c r="Q63" s="18">
        <v>0</v>
      </c>
      <c r="R63" s="19">
        <v>0</v>
      </c>
      <c r="S63" s="27" t="s">
        <v>163</v>
      </c>
      <c r="T63" s="27" t="s">
        <v>163</v>
      </c>
      <c r="U63" s="28" t="s">
        <v>163</v>
      </c>
    </row>
    <row r="64" spans="1:21" x14ac:dyDescent="0.3">
      <c r="A64" s="17" t="s">
        <v>180</v>
      </c>
      <c r="I64" s="93">
        <v>0</v>
      </c>
      <c r="J64" s="18">
        <v>0</v>
      </c>
      <c r="K64" s="19">
        <v>0</v>
      </c>
      <c r="L64" s="27" t="s">
        <v>163</v>
      </c>
      <c r="M64" s="27" t="s">
        <v>163</v>
      </c>
      <c r="N64" s="28" t="s">
        <v>163</v>
      </c>
      <c r="P64" s="93">
        <v>0</v>
      </c>
      <c r="Q64" s="18">
        <v>0</v>
      </c>
      <c r="R64" s="19">
        <v>0</v>
      </c>
      <c r="S64" s="27" t="s">
        <v>163</v>
      </c>
      <c r="T64" s="27" t="s">
        <v>163</v>
      </c>
      <c r="U64" s="28" t="s">
        <v>163</v>
      </c>
    </row>
    <row r="65" spans="1:21" x14ac:dyDescent="0.3">
      <c r="A65" s="17" t="s">
        <v>181</v>
      </c>
      <c r="I65" s="93">
        <v>0</v>
      </c>
      <c r="J65" s="18">
        <v>0</v>
      </c>
      <c r="K65" s="19">
        <v>0</v>
      </c>
      <c r="L65" s="27" t="s">
        <v>163</v>
      </c>
      <c r="M65" s="27" t="s">
        <v>163</v>
      </c>
      <c r="N65" s="28" t="s">
        <v>163</v>
      </c>
      <c r="P65" s="93">
        <v>315</v>
      </c>
      <c r="Q65" s="18">
        <v>327</v>
      </c>
      <c r="R65" s="19">
        <v>53</v>
      </c>
      <c r="S65" s="27">
        <v>2.350287611783223E-3</v>
      </c>
      <c r="T65" s="27">
        <v>2.1360666625251795E-3</v>
      </c>
      <c r="U65" s="28">
        <v>3.153519643273858E-4</v>
      </c>
    </row>
    <row r="66" spans="1:21" x14ac:dyDescent="0.3">
      <c r="A66" s="17" t="s">
        <v>182</v>
      </c>
      <c r="I66" s="93">
        <v>25662</v>
      </c>
      <c r="J66" s="18">
        <v>32334</v>
      </c>
      <c r="K66" s="19">
        <v>36476</v>
      </c>
      <c r="L66" s="27">
        <v>0.5764165185493495</v>
      </c>
      <c r="M66" s="27">
        <v>0.71757146864469668</v>
      </c>
      <c r="N66" s="28">
        <v>0.79324881668353886</v>
      </c>
      <c r="P66" s="93">
        <v>11052</v>
      </c>
      <c r="Q66" s="18">
        <v>10571</v>
      </c>
      <c r="R66" s="19">
        <v>8239</v>
      </c>
      <c r="S66" s="27">
        <v>8.2461519636279929E-2</v>
      </c>
      <c r="T66" s="27">
        <v>6.9053090793742125E-2</v>
      </c>
      <c r="U66" s="28">
        <v>4.9022355360251541E-2</v>
      </c>
    </row>
    <row r="67" spans="1:21" x14ac:dyDescent="0.3">
      <c r="A67" s="17" t="s">
        <v>183</v>
      </c>
      <c r="I67" s="93">
        <v>0</v>
      </c>
      <c r="J67" s="18">
        <v>0</v>
      </c>
      <c r="K67" s="19">
        <v>0</v>
      </c>
      <c r="L67" s="27" t="s">
        <v>163</v>
      </c>
      <c r="M67" s="27" t="s">
        <v>163</v>
      </c>
      <c r="N67" s="28" t="s">
        <v>163</v>
      </c>
      <c r="P67" s="93">
        <v>0</v>
      </c>
      <c r="Q67" s="18">
        <v>0</v>
      </c>
      <c r="R67" s="19">
        <v>0</v>
      </c>
      <c r="S67" s="27" t="s">
        <v>163</v>
      </c>
      <c r="T67" s="27" t="s">
        <v>163</v>
      </c>
      <c r="U67" s="28" t="s">
        <v>163</v>
      </c>
    </row>
    <row r="68" spans="1:21" x14ac:dyDescent="0.3">
      <c r="A68" s="17" t="s">
        <v>184</v>
      </c>
      <c r="I68" s="93">
        <v>0</v>
      </c>
      <c r="J68" s="18">
        <v>0</v>
      </c>
      <c r="K68" s="19">
        <v>0</v>
      </c>
      <c r="L68" s="27" t="s">
        <v>163</v>
      </c>
      <c r="M68" s="27" t="s">
        <v>163</v>
      </c>
      <c r="N68" s="28" t="s">
        <v>163</v>
      </c>
      <c r="P68" s="93">
        <v>0</v>
      </c>
      <c r="Q68" s="18">
        <v>0</v>
      </c>
      <c r="R68" s="19">
        <v>0</v>
      </c>
      <c r="S68" s="27" t="s">
        <v>163</v>
      </c>
      <c r="T68" s="27" t="s">
        <v>163</v>
      </c>
      <c r="U68" s="28" t="s">
        <v>163</v>
      </c>
    </row>
    <row r="69" spans="1:21" x14ac:dyDescent="0.3">
      <c r="A69" s="17" t="s">
        <v>5</v>
      </c>
      <c r="I69" s="93" t="s">
        <v>5</v>
      </c>
      <c r="J69" s="18" t="s">
        <v>5</v>
      </c>
      <c r="K69" s="19" t="s">
        <v>5</v>
      </c>
      <c r="L69" s="27" t="s">
        <v>5</v>
      </c>
      <c r="M69" s="27" t="s">
        <v>5</v>
      </c>
      <c r="N69" s="28" t="s">
        <v>5</v>
      </c>
      <c r="P69" s="93" t="s">
        <v>5</v>
      </c>
      <c r="Q69" s="18" t="s">
        <v>5</v>
      </c>
      <c r="R69" s="19" t="s">
        <v>5</v>
      </c>
      <c r="S69" s="27" t="s">
        <v>5</v>
      </c>
      <c r="T69" s="27" t="s">
        <v>5</v>
      </c>
      <c r="U69" s="28" t="s">
        <v>5</v>
      </c>
    </row>
    <row r="70" spans="1:21" ht="13.5" thickBot="1" x14ac:dyDescent="0.35">
      <c r="A70" s="20" t="s">
        <v>4</v>
      </c>
      <c r="I70" s="94">
        <v>4451989</v>
      </c>
      <c r="J70" s="21">
        <v>4506032</v>
      </c>
      <c r="K70" s="22">
        <v>4598305</v>
      </c>
      <c r="L70" s="23">
        <v>100</v>
      </c>
      <c r="M70" s="23">
        <v>100</v>
      </c>
      <c r="N70" s="48">
        <v>100</v>
      </c>
      <c r="P70" s="94">
        <v>13402615</v>
      </c>
      <c r="Q70" s="21">
        <v>15308511</v>
      </c>
      <c r="R70" s="22">
        <v>16806618</v>
      </c>
      <c r="S70" s="23">
        <v>100</v>
      </c>
      <c r="T70" s="23">
        <v>100</v>
      </c>
      <c r="U70" s="48">
        <v>100</v>
      </c>
    </row>
    <row r="71" spans="1:21" x14ac:dyDescent="0.3">
      <c r="A71" s="50"/>
      <c r="I71" s="50"/>
      <c r="J71" s="50"/>
      <c r="K71" s="50"/>
      <c r="L71" s="50"/>
      <c r="M71" s="50"/>
      <c r="N71" s="50"/>
    </row>
    <row r="72" spans="1:21" x14ac:dyDescent="0.3">
      <c r="A72" s="61" t="s">
        <v>157</v>
      </c>
      <c r="B72" s="99"/>
      <c r="C72" s="99"/>
      <c r="D72" s="99"/>
      <c r="E72" s="99"/>
      <c r="F72" s="99"/>
      <c r="G72" s="99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91"/>
      <c r="U72" s="220">
        <v>10</v>
      </c>
    </row>
    <row r="73" spans="1:21" x14ac:dyDescent="0.3">
      <c r="A73" s="26" t="s">
        <v>158</v>
      </c>
      <c r="T73" s="25"/>
      <c r="U73" s="219"/>
    </row>
    <row r="78" spans="1:21" ht="12.75" customHeight="1" x14ac:dyDescent="0.3"/>
    <row r="79" spans="1:21" ht="12.75" customHeight="1" x14ac:dyDescent="0.3"/>
  </sheetData>
  <mergeCells count="6">
    <mergeCell ref="U72:U73"/>
    <mergeCell ref="P4:U4"/>
    <mergeCell ref="I4:N4"/>
    <mergeCell ref="D4:E4"/>
    <mergeCell ref="I38:N38"/>
    <mergeCell ref="P38:U38"/>
  </mergeCells>
  <phoneticPr fontId="0" type="noConversion"/>
  <hyperlinks>
    <hyperlink ref="A2" location="Innhold!A28" tooltip="Move to Tab2" display="Tilbake til innholdsfortegnelsen" xr:uid="{00000000-0004-0000-09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U79"/>
  <sheetViews>
    <sheetView showGridLines="0" showRowColHeaders="0" zoomScaleNormal="100" workbookViewId="0"/>
  </sheetViews>
  <sheetFormatPr defaultColWidth="11.453125" defaultRowHeight="13" x14ac:dyDescent="0.3"/>
  <cols>
    <col min="1" max="1" width="26.81640625" style="1" customWidth="1"/>
    <col min="2" max="4" width="11.7265625" style="1" customWidth="1"/>
    <col min="5" max="7" width="9.7265625" style="1" customWidth="1"/>
    <col min="8" max="8" width="6.7265625" style="1" customWidth="1"/>
    <col min="9" max="11" width="11.7265625" style="1" customWidth="1"/>
    <col min="12" max="14" width="9.7265625" style="1" customWidth="1"/>
    <col min="15" max="15" width="6.7265625" style="1" customWidth="1"/>
    <col min="16" max="18" width="11.7265625" style="1" customWidth="1"/>
    <col min="19" max="21" width="9.7265625" style="1" customWidth="1"/>
    <col min="22" max="16384" width="11.453125" style="1"/>
  </cols>
  <sheetData>
    <row r="1" spans="1:21" ht="5.25" customHeight="1" x14ac:dyDescent="0.3"/>
    <row r="2" spans="1:21" x14ac:dyDescent="0.3">
      <c r="A2" s="69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3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5.5" thickBot="1" x14ac:dyDescent="0.35">
      <c r="A4" s="5" t="s">
        <v>109</v>
      </c>
      <c r="B4" s="6"/>
      <c r="C4" s="6"/>
      <c r="D4" s="235" t="s">
        <v>103</v>
      </c>
      <c r="E4" s="235"/>
      <c r="F4" s="6"/>
      <c r="I4" s="235" t="s">
        <v>105</v>
      </c>
      <c r="J4" s="235"/>
      <c r="K4" s="235"/>
      <c r="L4" s="235"/>
      <c r="M4" s="235"/>
      <c r="N4" s="235"/>
      <c r="P4" s="235" t="s">
        <v>106</v>
      </c>
      <c r="Q4" s="235"/>
      <c r="R4" s="235"/>
      <c r="S4" s="235"/>
      <c r="T4" s="235"/>
      <c r="U4" s="235"/>
    </row>
    <row r="5" spans="1:21" x14ac:dyDescent="0.3">
      <c r="A5" s="7"/>
      <c r="B5" s="8"/>
      <c r="C5" s="83" t="s">
        <v>1</v>
      </c>
      <c r="D5" s="10"/>
      <c r="E5" s="11"/>
      <c r="F5" s="83" t="s">
        <v>2</v>
      </c>
      <c r="G5" s="12"/>
      <c r="I5" s="7"/>
      <c r="J5" s="83" t="s">
        <v>1</v>
      </c>
      <c r="K5" s="10"/>
      <c r="L5" s="11"/>
      <c r="M5" s="83" t="s">
        <v>2</v>
      </c>
      <c r="N5" s="12"/>
      <c r="P5" s="7"/>
      <c r="Q5" s="83" t="s">
        <v>1</v>
      </c>
      <c r="R5" s="10"/>
      <c r="S5" s="11"/>
      <c r="T5" s="83" t="s">
        <v>2</v>
      </c>
      <c r="U5" s="12"/>
    </row>
    <row r="6" spans="1:21" x14ac:dyDescent="0.3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  <c r="I6" s="92" t="s">
        <v>159</v>
      </c>
      <c r="J6" s="15" t="s">
        <v>155</v>
      </c>
      <c r="K6" s="66" t="s">
        <v>156</v>
      </c>
      <c r="L6" s="15" t="s">
        <v>159</v>
      </c>
      <c r="M6" s="15" t="s">
        <v>155</v>
      </c>
      <c r="N6" s="16" t="s">
        <v>156</v>
      </c>
      <c r="P6" s="92" t="s">
        <v>159</v>
      </c>
      <c r="Q6" s="15" t="s">
        <v>155</v>
      </c>
      <c r="R6" s="66" t="s">
        <v>156</v>
      </c>
      <c r="S6" s="15" t="s">
        <v>159</v>
      </c>
      <c r="T6" s="15" t="s">
        <v>155</v>
      </c>
      <c r="U6" s="16" t="s">
        <v>156</v>
      </c>
    </row>
    <row r="7" spans="1:21" x14ac:dyDescent="0.3">
      <c r="A7" s="17" t="s">
        <v>80</v>
      </c>
      <c r="B7" s="18">
        <v>2193981</v>
      </c>
      <c r="C7" s="18">
        <v>2406325</v>
      </c>
      <c r="D7" s="19">
        <v>2767532</v>
      </c>
      <c r="E7" s="76">
        <v>18.640638762617908</v>
      </c>
      <c r="F7" s="76">
        <v>18.63873361720902</v>
      </c>
      <c r="G7" s="77">
        <v>19.285765255891793</v>
      </c>
      <c r="I7" s="93">
        <v>946303</v>
      </c>
      <c r="J7" s="18">
        <v>1053260</v>
      </c>
      <c r="K7" s="19">
        <v>1197981</v>
      </c>
      <c r="L7" s="76">
        <v>20.665328436388858</v>
      </c>
      <c r="M7" s="76">
        <v>21.155287677043923</v>
      </c>
      <c r="N7" s="77">
        <v>21.974266954892425</v>
      </c>
      <c r="P7" s="93">
        <v>1247678</v>
      </c>
      <c r="Q7" s="18">
        <v>1353065</v>
      </c>
      <c r="R7" s="19">
        <v>1569551</v>
      </c>
      <c r="S7" s="76">
        <v>17.351275585308187</v>
      </c>
      <c r="T7" s="76">
        <v>17.059086660283789</v>
      </c>
      <c r="U7" s="77">
        <v>17.638609172025973</v>
      </c>
    </row>
    <row r="8" spans="1:21" x14ac:dyDescent="0.3">
      <c r="A8" s="17" t="s">
        <v>160</v>
      </c>
      <c r="B8" s="18">
        <v>1137906</v>
      </c>
      <c r="C8" s="18">
        <v>1319931</v>
      </c>
      <c r="D8" s="19">
        <v>1435043</v>
      </c>
      <c r="E8" s="76">
        <v>9.6679482145996207</v>
      </c>
      <c r="F8" s="76">
        <v>10.223823590785251</v>
      </c>
      <c r="G8" s="77">
        <v>10.000210451084477</v>
      </c>
      <c r="I8" s="93">
        <v>565343</v>
      </c>
      <c r="J8" s="18">
        <v>610464</v>
      </c>
      <c r="K8" s="19">
        <v>664540</v>
      </c>
      <c r="L8" s="76">
        <v>12.345938641442947</v>
      </c>
      <c r="M8" s="76">
        <v>12.261494347529519</v>
      </c>
      <c r="N8" s="77">
        <v>12.189491621489999</v>
      </c>
      <c r="P8" s="93">
        <v>572563</v>
      </c>
      <c r="Q8" s="18">
        <v>709467</v>
      </c>
      <c r="R8" s="19">
        <v>770503</v>
      </c>
      <c r="S8" s="76">
        <v>7.9625499551573498</v>
      </c>
      <c r="T8" s="76">
        <v>8.9447728199395886</v>
      </c>
      <c r="U8" s="77">
        <v>8.6589102761704009</v>
      </c>
    </row>
    <row r="9" spans="1:21" x14ac:dyDescent="0.3">
      <c r="A9" s="17" t="s">
        <v>81</v>
      </c>
      <c r="B9" s="18">
        <v>2832273</v>
      </c>
      <c r="C9" s="18">
        <v>3122242</v>
      </c>
      <c r="D9" s="19">
        <v>3373846</v>
      </c>
      <c r="E9" s="76">
        <v>24.063735223831063</v>
      </c>
      <c r="F9" s="76">
        <v>24.184030389270745</v>
      </c>
      <c r="G9" s="77">
        <v>23.51091223715914</v>
      </c>
      <c r="I9" s="93">
        <v>936231</v>
      </c>
      <c r="J9" s="18">
        <v>1014318</v>
      </c>
      <c r="K9" s="19">
        <v>1088388</v>
      </c>
      <c r="L9" s="76">
        <v>20.445376488639237</v>
      </c>
      <c r="M9" s="76">
        <v>20.373116880925735</v>
      </c>
      <c r="N9" s="77">
        <v>19.964029865666866</v>
      </c>
      <c r="P9" s="93">
        <v>1896042</v>
      </c>
      <c r="Q9" s="18">
        <v>2107924</v>
      </c>
      <c r="R9" s="19">
        <v>2285458</v>
      </c>
      <c r="S9" s="76">
        <v>26.367978968386801</v>
      </c>
      <c r="T9" s="76">
        <v>26.576149844458357</v>
      </c>
      <c r="U9" s="77">
        <v>25.68396977293515</v>
      </c>
    </row>
    <row r="10" spans="1:21" x14ac:dyDescent="0.3">
      <c r="A10" s="17" t="s">
        <v>83</v>
      </c>
      <c r="B10" s="18">
        <v>1235467</v>
      </c>
      <c r="C10" s="18">
        <v>1325769</v>
      </c>
      <c r="D10" s="19">
        <v>1448851</v>
      </c>
      <c r="E10" s="76">
        <v>10.496852092217415</v>
      </c>
      <c r="F10" s="76">
        <v>10.269043137960827</v>
      </c>
      <c r="G10" s="77">
        <v>10.096432589312096</v>
      </c>
      <c r="I10" s="93">
        <v>410244</v>
      </c>
      <c r="J10" s="18">
        <v>441261</v>
      </c>
      <c r="K10" s="19">
        <v>480094</v>
      </c>
      <c r="L10" s="76">
        <v>8.9588926581210355</v>
      </c>
      <c r="M10" s="76">
        <v>8.8629620375406635</v>
      </c>
      <c r="N10" s="77">
        <v>8.8062446060848405</v>
      </c>
      <c r="P10" s="93">
        <v>825223</v>
      </c>
      <c r="Q10" s="18">
        <v>884508</v>
      </c>
      <c r="R10" s="19">
        <v>968757</v>
      </c>
      <c r="S10" s="76">
        <v>11.476255646356496</v>
      </c>
      <c r="T10" s="76">
        <v>11.151643582321835</v>
      </c>
      <c r="U10" s="77">
        <v>10.886888100905525</v>
      </c>
    </row>
    <row r="11" spans="1:21" x14ac:dyDescent="0.3">
      <c r="A11" s="17" t="s">
        <v>185</v>
      </c>
      <c r="B11" s="18">
        <v>1264236</v>
      </c>
      <c r="C11" s="18">
        <v>1350037</v>
      </c>
      <c r="D11" s="19">
        <v>1417292</v>
      </c>
      <c r="E11" s="76">
        <v>10.74128107157583</v>
      </c>
      <c r="F11" s="76">
        <v>10.457016411488894</v>
      </c>
      <c r="G11" s="77">
        <v>9.8765112060324469</v>
      </c>
      <c r="I11" s="93">
        <v>941617</v>
      </c>
      <c r="J11" s="18">
        <v>999298</v>
      </c>
      <c r="K11" s="19">
        <v>1035837</v>
      </c>
      <c r="L11" s="76">
        <v>20.562995749022424</v>
      </c>
      <c r="M11" s="76">
        <v>20.071432186824371</v>
      </c>
      <c r="N11" s="77">
        <v>19.0000999679919</v>
      </c>
      <c r="P11" s="93">
        <v>322619</v>
      </c>
      <c r="Q11" s="18">
        <v>350739</v>
      </c>
      <c r="R11" s="19">
        <v>381455</v>
      </c>
      <c r="S11" s="76">
        <v>4.4866152789874816</v>
      </c>
      <c r="T11" s="76">
        <v>4.4220248074861708</v>
      </c>
      <c r="U11" s="77">
        <v>4.2867900830971202</v>
      </c>
    </row>
    <row r="12" spans="1:21" x14ac:dyDescent="0.3">
      <c r="A12" s="17" t="s">
        <v>161</v>
      </c>
      <c r="B12" s="18">
        <v>78139</v>
      </c>
      <c r="C12" s="18">
        <v>88507</v>
      </c>
      <c r="D12" s="19">
        <v>99552</v>
      </c>
      <c r="E12" s="76">
        <v>0.66388946498269608</v>
      </c>
      <c r="F12" s="76">
        <v>0.68555095270103528</v>
      </c>
      <c r="G12" s="77">
        <v>0.69373597225056116</v>
      </c>
      <c r="I12" s="93">
        <v>59711</v>
      </c>
      <c r="J12" s="18">
        <v>70547</v>
      </c>
      <c r="K12" s="19">
        <v>81803</v>
      </c>
      <c r="L12" s="76">
        <v>1.3039665162904641</v>
      </c>
      <c r="M12" s="76">
        <v>1.4169740422615666</v>
      </c>
      <c r="N12" s="77">
        <v>1.5004920442904062</v>
      </c>
      <c r="P12" s="93">
        <v>18428</v>
      </c>
      <c r="Q12" s="18">
        <v>17960</v>
      </c>
      <c r="R12" s="19">
        <v>17749</v>
      </c>
      <c r="S12" s="76">
        <v>0.25627550256240733</v>
      </c>
      <c r="T12" s="76">
        <v>0.22643494319836582</v>
      </c>
      <c r="U12" s="77">
        <v>0.19946320584312902</v>
      </c>
    </row>
    <row r="13" spans="1:21" x14ac:dyDescent="0.3">
      <c r="A13" s="17" t="s">
        <v>162</v>
      </c>
      <c r="B13" s="18">
        <v>337032</v>
      </c>
      <c r="C13" s="18">
        <v>376577</v>
      </c>
      <c r="D13" s="19">
        <v>399275</v>
      </c>
      <c r="E13" s="76">
        <v>2.8635123838550278</v>
      </c>
      <c r="F13" s="76">
        <v>2.9168621816952078</v>
      </c>
      <c r="G13" s="77">
        <v>2.7823793627485411</v>
      </c>
      <c r="I13" s="93">
        <v>0</v>
      </c>
      <c r="J13" s="18">
        <v>0</v>
      </c>
      <c r="K13" s="19">
        <v>0</v>
      </c>
      <c r="L13" s="76" t="s">
        <v>163</v>
      </c>
      <c r="M13" s="76" t="s">
        <v>163</v>
      </c>
      <c r="N13" s="77" t="s">
        <v>163</v>
      </c>
      <c r="P13" s="93">
        <v>337032</v>
      </c>
      <c r="Q13" s="18">
        <v>376577</v>
      </c>
      <c r="R13" s="19">
        <v>399275</v>
      </c>
      <c r="S13" s="76">
        <v>4.6870547633825304</v>
      </c>
      <c r="T13" s="76">
        <v>4.7477834969271164</v>
      </c>
      <c r="U13" s="77">
        <v>4.4870511867156093</v>
      </c>
    </row>
    <row r="14" spans="1:21" x14ac:dyDescent="0.3">
      <c r="A14" s="17" t="s">
        <v>164</v>
      </c>
      <c r="B14" s="18">
        <v>344682</v>
      </c>
      <c r="C14" s="18">
        <v>371664</v>
      </c>
      <c r="D14" s="19">
        <v>428405</v>
      </c>
      <c r="E14" s="76">
        <v>2.9285087929096307</v>
      </c>
      <c r="F14" s="76">
        <v>2.8788074308775302</v>
      </c>
      <c r="G14" s="77">
        <v>2.9853740677435074</v>
      </c>
      <c r="I14" s="93">
        <v>26891</v>
      </c>
      <c r="J14" s="18">
        <v>31384</v>
      </c>
      <c r="K14" s="19">
        <v>35423</v>
      </c>
      <c r="L14" s="76">
        <v>0.58724462141928402</v>
      </c>
      <c r="M14" s="76">
        <v>0.63036434352044746</v>
      </c>
      <c r="N14" s="77">
        <v>0.64975526184735344</v>
      </c>
      <c r="P14" s="93">
        <v>317791</v>
      </c>
      <c r="Q14" s="18">
        <v>340280</v>
      </c>
      <c r="R14" s="19">
        <v>392982</v>
      </c>
      <c r="S14" s="76">
        <v>4.419472988648252</v>
      </c>
      <c r="T14" s="76">
        <v>4.2901604939610207</v>
      </c>
      <c r="U14" s="77">
        <v>4.4163304726263188</v>
      </c>
    </row>
    <row r="15" spans="1:21" x14ac:dyDescent="0.3">
      <c r="A15" s="17" t="s">
        <v>165</v>
      </c>
      <c r="B15" s="18">
        <v>1081799</v>
      </c>
      <c r="C15" s="18">
        <v>1125657</v>
      </c>
      <c r="D15" s="19">
        <v>1311811</v>
      </c>
      <c r="E15" s="76">
        <v>9.1912484076941823</v>
      </c>
      <c r="F15" s="76">
        <v>8.7190304582077047</v>
      </c>
      <c r="G15" s="77">
        <v>9.1414585291504018</v>
      </c>
      <c r="I15" s="93">
        <v>0</v>
      </c>
      <c r="J15" s="18">
        <v>0</v>
      </c>
      <c r="K15" s="19">
        <v>0</v>
      </c>
      <c r="L15" s="76" t="s">
        <v>163</v>
      </c>
      <c r="M15" s="76" t="s">
        <v>163</v>
      </c>
      <c r="N15" s="77" t="s">
        <v>163</v>
      </c>
      <c r="P15" s="93">
        <v>1081799</v>
      </c>
      <c r="Q15" s="18">
        <v>1125657</v>
      </c>
      <c r="R15" s="19">
        <v>1311811</v>
      </c>
      <c r="S15" s="76">
        <v>15.044420577192843</v>
      </c>
      <c r="T15" s="76">
        <v>14.191986573265194</v>
      </c>
      <c r="U15" s="77">
        <v>14.742127867501321</v>
      </c>
    </row>
    <row r="16" spans="1:21" x14ac:dyDescent="0.3">
      <c r="A16" s="17" t="s">
        <v>166</v>
      </c>
      <c r="B16" s="18">
        <v>225060</v>
      </c>
      <c r="C16" s="18">
        <v>240917</v>
      </c>
      <c r="D16" s="19">
        <v>261168</v>
      </c>
      <c r="E16" s="76">
        <v>1.9121688655985563</v>
      </c>
      <c r="F16" s="76">
        <v>1.8660770207088175</v>
      </c>
      <c r="G16" s="77">
        <v>1.819969828840551</v>
      </c>
      <c r="I16" s="93">
        <v>225060</v>
      </c>
      <c r="J16" s="18">
        <v>240917</v>
      </c>
      <c r="K16" s="19">
        <v>261168</v>
      </c>
      <c r="L16" s="76">
        <v>4.9148516045005417</v>
      </c>
      <c r="M16" s="76">
        <v>4.8389461683633588</v>
      </c>
      <c r="N16" s="77">
        <v>4.7905395428436215</v>
      </c>
      <c r="P16" s="93">
        <v>0</v>
      </c>
      <c r="Q16" s="18">
        <v>0</v>
      </c>
      <c r="R16" s="19">
        <v>0</v>
      </c>
      <c r="S16" s="76" t="s">
        <v>163</v>
      </c>
      <c r="T16" s="76" t="s">
        <v>163</v>
      </c>
      <c r="U16" s="77" t="s">
        <v>163</v>
      </c>
    </row>
    <row r="17" spans="1:21" x14ac:dyDescent="0.3">
      <c r="A17" s="17" t="s">
        <v>167</v>
      </c>
      <c r="B17" s="18">
        <v>63635</v>
      </c>
      <c r="C17" s="18">
        <v>59809</v>
      </c>
      <c r="D17" s="19">
        <v>0</v>
      </c>
      <c r="E17" s="76">
        <v>0.54065967192021736</v>
      </c>
      <c r="F17" s="76">
        <v>0.46326411391298111</v>
      </c>
      <c r="G17" s="77" t="s">
        <v>163</v>
      </c>
      <c r="I17" s="93">
        <v>0</v>
      </c>
      <c r="J17" s="18">
        <v>0</v>
      </c>
      <c r="K17" s="19">
        <v>0</v>
      </c>
      <c r="L17" s="76" t="s">
        <v>163</v>
      </c>
      <c r="M17" s="76" t="s">
        <v>163</v>
      </c>
      <c r="N17" s="77" t="s">
        <v>163</v>
      </c>
      <c r="P17" s="93">
        <v>63635</v>
      </c>
      <c r="Q17" s="18">
        <v>59809</v>
      </c>
      <c r="R17" s="19">
        <v>0</v>
      </c>
      <c r="S17" s="76">
        <v>0.88496264410455783</v>
      </c>
      <c r="T17" s="76">
        <v>0.75405609787032646</v>
      </c>
      <c r="U17" s="77" t="s">
        <v>163</v>
      </c>
    </row>
    <row r="18" spans="1:21" x14ac:dyDescent="0.3">
      <c r="A18" s="17" t="s">
        <v>168</v>
      </c>
      <c r="B18" s="18">
        <v>0</v>
      </c>
      <c r="C18" s="18">
        <v>0</v>
      </c>
      <c r="D18" s="19">
        <v>0</v>
      </c>
      <c r="E18" s="76" t="s">
        <v>163</v>
      </c>
      <c r="F18" s="76" t="s">
        <v>163</v>
      </c>
      <c r="G18" s="77" t="s">
        <v>163</v>
      </c>
      <c r="I18" s="93">
        <v>0</v>
      </c>
      <c r="J18" s="18">
        <v>0</v>
      </c>
      <c r="K18" s="19">
        <v>0</v>
      </c>
      <c r="L18" s="76" t="s">
        <v>163</v>
      </c>
      <c r="M18" s="76" t="s">
        <v>163</v>
      </c>
      <c r="N18" s="77" t="s">
        <v>163</v>
      </c>
      <c r="P18" s="93">
        <v>0</v>
      </c>
      <c r="Q18" s="18">
        <v>0</v>
      </c>
      <c r="R18" s="19">
        <v>0</v>
      </c>
      <c r="S18" s="76" t="s">
        <v>163</v>
      </c>
      <c r="T18" s="76" t="s">
        <v>163</v>
      </c>
      <c r="U18" s="77" t="s">
        <v>163</v>
      </c>
    </row>
    <row r="19" spans="1:21" x14ac:dyDescent="0.3">
      <c r="A19" s="17" t="s">
        <v>169</v>
      </c>
      <c r="B19" s="18">
        <v>64066</v>
      </c>
      <c r="C19" s="18">
        <v>80694</v>
      </c>
      <c r="D19" s="19">
        <v>85945</v>
      </c>
      <c r="E19" s="76">
        <v>0.54432156111009111</v>
      </c>
      <c r="F19" s="76">
        <v>0.62503359708562423</v>
      </c>
      <c r="G19" s="77">
        <v>0.59891451839314602</v>
      </c>
      <c r="I19" s="93">
        <v>0</v>
      </c>
      <c r="J19" s="18">
        <v>0</v>
      </c>
      <c r="K19" s="19">
        <v>0</v>
      </c>
      <c r="L19" s="76" t="s">
        <v>163</v>
      </c>
      <c r="M19" s="76" t="s">
        <v>163</v>
      </c>
      <c r="N19" s="77" t="s">
        <v>163</v>
      </c>
      <c r="P19" s="93">
        <v>64066</v>
      </c>
      <c r="Q19" s="18">
        <v>80694</v>
      </c>
      <c r="R19" s="19">
        <v>85945</v>
      </c>
      <c r="S19" s="76">
        <v>0.89095649810957178</v>
      </c>
      <c r="T19" s="76">
        <v>1.0173686696241053</v>
      </c>
      <c r="U19" s="77">
        <v>0.96584963807469293</v>
      </c>
    </row>
    <row r="20" spans="1:21" x14ac:dyDescent="0.3">
      <c r="A20" s="17" t="s">
        <v>170</v>
      </c>
      <c r="B20" s="18">
        <v>329278</v>
      </c>
      <c r="C20" s="18">
        <v>369359</v>
      </c>
      <c r="D20" s="19">
        <v>393425</v>
      </c>
      <c r="E20" s="76">
        <v>2.7976323634877871</v>
      </c>
      <c r="F20" s="76"/>
      <c r="G20" s="77">
        <v>2.7416131758545985</v>
      </c>
      <c r="I20" s="93">
        <v>194913</v>
      </c>
      <c r="J20" s="18">
        <v>221668</v>
      </c>
      <c r="K20" s="19">
        <v>240769</v>
      </c>
      <c r="L20" s="76">
        <v>4.2565025805919046</v>
      </c>
      <c r="M20" s="76">
        <v>4.4523197584594234</v>
      </c>
      <c r="N20" s="77">
        <v>4.4163657691252984</v>
      </c>
      <c r="P20" s="93">
        <v>134365</v>
      </c>
      <c r="Q20" s="18">
        <v>147691</v>
      </c>
      <c r="R20" s="19">
        <v>152656</v>
      </c>
      <c r="S20" s="76">
        <v>1.8685944162034873</v>
      </c>
      <c r="T20" s="76">
        <v>1.8620491757188111</v>
      </c>
      <c r="U20" s="77">
        <v>1.715547645004716</v>
      </c>
    </row>
    <row r="21" spans="1:21" x14ac:dyDescent="0.3">
      <c r="A21" s="17" t="s">
        <v>171</v>
      </c>
      <c r="B21" s="18">
        <v>4325</v>
      </c>
      <c r="C21" s="18">
        <v>4976</v>
      </c>
      <c r="D21" s="19">
        <v>5421</v>
      </c>
      <c r="E21" s="76">
        <v>3.6746335838059876E-2</v>
      </c>
      <c r="F21" s="76">
        <v>3.8542731542593821E-2</v>
      </c>
      <c r="G21" s="77">
        <v>3.7776666521720223E-2</v>
      </c>
      <c r="I21" s="93">
        <v>0</v>
      </c>
      <c r="J21" s="18">
        <v>0</v>
      </c>
      <c r="K21" s="19">
        <v>0</v>
      </c>
      <c r="L21" s="76" t="s">
        <v>163</v>
      </c>
      <c r="M21" s="76" t="s">
        <v>163</v>
      </c>
      <c r="N21" s="77" t="s">
        <v>163</v>
      </c>
      <c r="P21" s="93">
        <v>4325</v>
      </c>
      <c r="Q21" s="18">
        <v>4976</v>
      </c>
      <c r="R21" s="19">
        <v>5421</v>
      </c>
      <c r="S21" s="76">
        <v>6.0147142857738867E-2</v>
      </c>
      <c r="T21" s="76">
        <v>6.2736095621106255E-2</v>
      </c>
      <c r="U21" s="77">
        <v>6.0921180848250746E-2</v>
      </c>
    </row>
    <row r="22" spans="1:21" x14ac:dyDescent="0.3">
      <c r="A22" s="17" t="s">
        <v>172</v>
      </c>
      <c r="B22" s="18">
        <v>1814</v>
      </c>
      <c r="C22" s="18">
        <v>6914</v>
      </c>
      <c r="D22" s="19">
        <v>52460</v>
      </c>
      <c r="E22" s="76">
        <v>1.5412220395431355E-2</v>
      </c>
      <c r="F22" s="76">
        <v>5.3553948128113683E-2</v>
      </c>
      <c r="G22" s="77">
        <v>0.3655716520438006</v>
      </c>
      <c r="I22" s="93">
        <v>1814</v>
      </c>
      <c r="J22" s="18">
        <v>6914</v>
      </c>
      <c r="K22" s="19">
        <v>18582</v>
      </c>
      <c r="L22" s="76">
        <v>3.9614062074842187E-2</v>
      </c>
      <c r="M22" s="76">
        <v>0.13887136984133233</v>
      </c>
      <c r="N22" s="77">
        <v>0.34084499550144037</v>
      </c>
      <c r="P22" s="93">
        <v>0</v>
      </c>
      <c r="Q22" s="18">
        <v>0</v>
      </c>
      <c r="R22" s="19">
        <v>33878</v>
      </c>
      <c r="S22" s="76" t="s">
        <v>163</v>
      </c>
      <c r="T22" s="76" t="s">
        <v>163</v>
      </c>
      <c r="U22" s="77">
        <v>0.38072085681184997</v>
      </c>
    </row>
    <row r="23" spans="1:21" x14ac:dyDescent="0.3">
      <c r="A23" s="17" t="s">
        <v>173</v>
      </c>
      <c r="B23" s="18">
        <v>836</v>
      </c>
      <c r="C23" s="18">
        <v>6524</v>
      </c>
      <c r="D23" s="19">
        <v>10703</v>
      </c>
      <c r="E23" s="76">
        <v>7.1028755515879895E-3</v>
      </c>
      <c r="F23" s="76">
        <v>5.0533115069108139E-2</v>
      </c>
      <c r="G23" s="77">
        <v>7.4584700568524551E-2</v>
      </c>
      <c r="I23" s="93">
        <v>41</v>
      </c>
      <c r="J23" s="18">
        <v>259</v>
      </c>
      <c r="K23" s="19">
        <v>449</v>
      </c>
      <c r="L23" s="76">
        <v>8.9535641955266251E-4</v>
      </c>
      <c r="M23" s="76">
        <v>5.2021528476865883E-3</v>
      </c>
      <c r="N23" s="77">
        <v>8.2358951124823342E-3</v>
      </c>
      <c r="P23" s="93">
        <v>795</v>
      </c>
      <c r="Q23" s="18">
        <v>6265</v>
      </c>
      <c r="R23" s="19">
        <v>10254</v>
      </c>
      <c r="S23" s="76">
        <v>1.1055948802752E-2</v>
      </c>
      <c r="T23" s="76">
        <v>7.8987467658004559E-2</v>
      </c>
      <c r="U23" s="77">
        <v>0.11523441955690152</v>
      </c>
    </row>
    <row r="24" spans="1:21" x14ac:dyDescent="0.3">
      <c r="A24" s="17" t="s">
        <v>174</v>
      </c>
      <c r="B24" s="18">
        <v>0</v>
      </c>
      <c r="C24" s="18">
        <v>0</v>
      </c>
      <c r="D24" s="19">
        <v>61127</v>
      </c>
      <c r="E24" s="76" t="s">
        <v>163</v>
      </c>
      <c r="F24" s="76" t="s">
        <v>163</v>
      </c>
      <c r="G24" s="77">
        <v>0.42596832585744182</v>
      </c>
      <c r="I24" s="93">
        <v>0</v>
      </c>
      <c r="J24" s="18">
        <v>0</v>
      </c>
      <c r="K24" s="19">
        <v>0</v>
      </c>
      <c r="L24" s="76" t="s">
        <v>163</v>
      </c>
      <c r="M24" s="76" t="s">
        <v>163</v>
      </c>
      <c r="N24" s="77" t="s">
        <v>163</v>
      </c>
      <c r="P24" s="93">
        <v>0</v>
      </c>
      <c r="Q24" s="18">
        <v>0</v>
      </c>
      <c r="R24" s="19">
        <v>61127</v>
      </c>
      <c r="S24" s="76" t="s">
        <v>163</v>
      </c>
      <c r="T24" s="76" t="s">
        <v>163</v>
      </c>
      <c r="U24" s="77">
        <v>0.68694503259749551</v>
      </c>
    </row>
    <row r="25" spans="1:21" x14ac:dyDescent="0.3">
      <c r="A25" s="17" t="s">
        <v>175</v>
      </c>
      <c r="B25" s="18">
        <v>285601</v>
      </c>
      <c r="C25" s="18">
        <v>301933</v>
      </c>
      <c r="D25" s="19">
        <v>333909</v>
      </c>
      <c r="E25" s="76">
        <v>2.4265411009678006</v>
      </c>
      <c r="F25" s="76">
        <v>2.338690225653131</v>
      </c>
      <c r="G25" s="77">
        <v>2.3268712306956427</v>
      </c>
      <c r="I25" s="93">
        <v>205999</v>
      </c>
      <c r="J25" s="18">
        <v>222059</v>
      </c>
      <c r="K25" s="19">
        <v>251271</v>
      </c>
      <c r="L25" s="76">
        <v>4.4985982212543636</v>
      </c>
      <c r="M25" s="76">
        <v>4.4601732015615294</v>
      </c>
      <c r="N25" s="77">
        <v>4.6090013381036714</v>
      </c>
      <c r="P25" s="93">
        <v>79602</v>
      </c>
      <c r="Q25" s="18">
        <v>79874</v>
      </c>
      <c r="R25" s="19">
        <v>82638</v>
      </c>
      <c r="S25" s="76">
        <v>1.1070133793668737</v>
      </c>
      <c r="T25" s="76">
        <v>1.0070303258923314</v>
      </c>
      <c r="U25" s="77">
        <v>0.92868558253786104</v>
      </c>
    </row>
    <row r="26" spans="1:21" x14ac:dyDescent="0.3">
      <c r="A26" s="17" t="s">
        <v>176</v>
      </c>
      <c r="B26" s="18">
        <v>108589</v>
      </c>
      <c r="C26" s="18">
        <v>124398</v>
      </c>
      <c r="D26" s="19">
        <v>123209</v>
      </c>
      <c r="E26" s="76">
        <v>0.9226006618078807</v>
      </c>
      <c r="F26" s="76">
        <v>0.96355279711326092</v>
      </c>
      <c r="G26" s="77">
        <v>0.85859164461808279</v>
      </c>
      <c r="I26" s="93">
        <v>8068</v>
      </c>
      <c r="J26" s="18">
        <v>8255</v>
      </c>
      <c r="K26" s="19">
        <v>8841</v>
      </c>
      <c r="L26" s="76">
        <v>0.17618867299880198</v>
      </c>
      <c r="M26" s="76">
        <v>0.16580606856236599</v>
      </c>
      <c r="N26" s="77">
        <v>0.16216825988743053</v>
      </c>
      <c r="P26" s="93">
        <v>100521</v>
      </c>
      <c r="Q26" s="18">
        <v>116143</v>
      </c>
      <c r="R26" s="19">
        <v>114368</v>
      </c>
      <c r="S26" s="76">
        <v>1.3979308548445708</v>
      </c>
      <c r="T26" s="76">
        <v>1.4643003122431961</v>
      </c>
      <c r="U26" s="77">
        <v>1.2852672221458663</v>
      </c>
    </row>
    <row r="27" spans="1:21" x14ac:dyDescent="0.3">
      <c r="A27" s="17" t="s">
        <v>177</v>
      </c>
      <c r="B27" s="18">
        <v>121119</v>
      </c>
      <c r="C27" s="18">
        <v>125000</v>
      </c>
      <c r="D27" s="19">
        <v>153921</v>
      </c>
      <c r="E27" s="76">
        <v>1.0290588324554852</v>
      </c>
      <c r="F27" s="76">
        <v>0.9682157240402387</v>
      </c>
      <c r="G27" s="77">
        <v>1.0726106415218037</v>
      </c>
      <c r="I27" s="93">
        <v>47132</v>
      </c>
      <c r="J27" s="18">
        <v>47595</v>
      </c>
      <c r="K27" s="19">
        <v>74792</v>
      </c>
      <c r="L27" s="76">
        <v>1.0292667991794167</v>
      </c>
      <c r="M27" s="76">
        <v>0.95597090650827488</v>
      </c>
      <c r="N27" s="77">
        <v>1.3718910183803534</v>
      </c>
      <c r="P27" s="93">
        <v>73987</v>
      </c>
      <c r="Q27" s="18">
        <v>77405</v>
      </c>
      <c r="R27" s="19">
        <v>79129</v>
      </c>
      <c r="S27" s="76">
        <v>1.0289263950556129</v>
      </c>
      <c r="T27" s="76">
        <v>0.97590182507068524</v>
      </c>
      <c r="U27" s="77">
        <v>0.8892514516401463</v>
      </c>
    </row>
    <row r="28" spans="1:21" x14ac:dyDescent="0.3">
      <c r="A28" s="17" t="s">
        <v>178</v>
      </c>
      <c r="B28" s="18">
        <v>4888</v>
      </c>
      <c r="C28" s="18">
        <v>4854</v>
      </c>
      <c r="D28" s="19">
        <v>4857</v>
      </c>
      <c r="E28" s="76">
        <v>4.1529731693973795E-2</v>
      </c>
      <c r="F28" s="76">
        <v>3.7597752995930551E-2</v>
      </c>
      <c r="G28" s="77">
        <v>3.3846387990406776E-2</v>
      </c>
      <c r="I28" s="93">
        <v>565</v>
      </c>
      <c r="J28" s="18">
        <v>596</v>
      </c>
      <c r="K28" s="19">
        <v>657</v>
      </c>
      <c r="L28" s="76">
        <v>1.2338448220664738E-2</v>
      </c>
      <c r="M28" s="76">
        <v>1.1970977209348289E-2</v>
      </c>
      <c r="N28" s="77">
        <v>1.2051187280402879E-2</v>
      </c>
      <c r="P28" s="93">
        <v>4323</v>
      </c>
      <c r="Q28" s="18">
        <v>4258</v>
      </c>
      <c r="R28" s="19">
        <v>4200</v>
      </c>
      <c r="S28" s="76">
        <v>6.0119329150058985E-2</v>
      </c>
      <c r="T28" s="76">
        <v>5.3683740987674929E-2</v>
      </c>
      <c r="U28" s="77">
        <v>4.7199586711428355E-2</v>
      </c>
    </row>
    <row r="29" spans="1:21" x14ac:dyDescent="0.3">
      <c r="A29" s="17" t="s">
        <v>179</v>
      </c>
      <c r="B29" s="18">
        <v>0</v>
      </c>
      <c r="C29" s="18">
        <v>0</v>
      </c>
      <c r="D29" s="19">
        <v>0</v>
      </c>
      <c r="E29" s="76" t="s">
        <v>163</v>
      </c>
      <c r="F29" s="76" t="s">
        <v>163</v>
      </c>
      <c r="G29" s="77" t="s">
        <v>163</v>
      </c>
      <c r="I29" s="93">
        <v>0</v>
      </c>
      <c r="J29" s="18">
        <v>0</v>
      </c>
      <c r="K29" s="19">
        <v>0</v>
      </c>
      <c r="L29" s="76" t="s">
        <v>163</v>
      </c>
      <c r="M29" s="76" t="s">
        <v>163</v>
      </c>
      <c r="N29" s="77" t="s">
        <v>163</v>
      </c>
      <c r="P29" s="93">
        <v>0</v>
      </c>
      <c r="Q29" s="18">
        <v>0</v>
      </c>
      <c r="R29" s="19">
        <v>0</v>
      </c>
      <c r="S29" s="76" t="s">
        <v>163</v>
      </c>
      <c r="T29" s="76" t="s">
        <v>163</v>
      </c>
      <c r="U29" s="77" t="s">
        <v>163</v>
      </c>
    </row>
    <row r="30" spans="1:21" x14ac:dyDescent="0.3">
      <c r="A30" s="17" t="s">
        <v>180</v>
      </c>
      <c r="B30" s="18">
        <v>0</v>
      </c>
      <c r="C30" s="18">
        <v>0</v>
      </c>
      <c r="D30" s="19">
        <v>0</v>
      </c>
      <c r="E30" s="76" t="s">
        <v>163</v>
      </c>
      <c r="F30" s="76" t="s">
        <v>163</v>
      </c>
      <c r="G30" s="77" t="s">
        <v>163</v>
      </c>
      <c r="I30" s="93">
        <v>0</v>
      </c>
      <c r="J30" s="18">
        <v>0</v>
      </c>
      <c r="K30" s="19">
        <v>0</v>
      </c>
      <c r="L30" s="76" t="s">
        <v>163</v>
      </c>
      <c r="M30" s="76" t="s">
        <v>163</v>
      </c>
      <c r="N30" s="77" t="s">
        <v>163</v>
      </c>
      <c r="P30" s="93">
        <v>0</v>
      </c>
      <c r="Q30" s="18">
        <v>0</v>
      </c>
      <c r="R30" s="19">
        <v>0</v>
      </c>
      <c r="S30" s="76" t="s">
        <v>163</v>
      </c>
      <c r="T30" s="76" t="s">
        <v>163</v>
      </c>
      <c r="U30" s="77" t="s">
        <v>163</v>
      </c>
    </row>
    <row r="31" spans="1:21" x14ac:dyDescent="0.3">
      <c r="A31" s="17" t="s">
        <v>181</v>
      </c>
      <c r="B31" s="18">
        <v>0</v>
      </c>
      <c r="C31" s="18">
        <v>0</v>
      </c>
      <c r="D31" s="19">
        <v>0</v>
      </c>
      <c r="E31" s="76" t="s">
        <v>163</v>
      </c>
      <c r="F31" s="76" t="s">
        <v>163</v>
      </c>
      <c r="G31" s="77" t="s">
        <v>163</v>
      </c>
      <c r="I31" s="93">
        <v>0</v>
      </c>
      <c r="J31" s="18">
        <v>0</v>
      </c>
      <c r="K31" s="19">
        <v>0</v>
      </c>
      <c r="L31" s="76" t="s">
        <v>163</v>
      </c>
      <c r="M31" s="76" t="s">
        <v>163</v>
      </c>
      <c r="N31" s="77" t="s">
        <v>163</v>
      </c>
      <c r="P31" s="93">
        <v>0</v>
      </c>
      <c r="Q31" s="18">
        <v>0</v>
      </c>
      <c r="R31" s="19">
        <v>0</v>
      </c>
      <c r="S31" s="76" t="s">
        <v>163</v>
      </c>
      <c r="T31" s="76" t="s">
        <v>163</v>
      </c>
      <c r="U31" s="77" t="s">
        <v>163</v>
      </c>
    </row>
    <row r="32" spans="1:21" x14ac:dyDescent="0.3">
      <c r="A32" s="17" t="s">
        <v>182</v>
      </c>
      <c r="B32" s="18">
        <v>15820</v>
      </c>
      <c r="C32" s="18">
        <v>16530</v>
      </c>
      <c r="D32" s="19">
        <v>17382</v>
      </c>
      <c r="E32" s="76">
        <v>0.13441087467239474</v>
      </c>
      <c r="F32" s="76">
        <v>0.12803684734708118</v>
      </c>
      <c r="G32" s="77">
        <v>0.1211278394171815</v>
      </c>
      <c r="I32" s="93">
        <v>9250</v>
      </c>
      <c r="J32" s="18">
        <v>9913</v>
      </c>
      <c r="K32" s="19">
        <v>11150</v>
      </c>
      <c r="L32" s="76">
        <v>0.20200114343566164</v>
      </c>
      <c r="M32" s="76">
        <v>0.19910788100045232</v>
      </c>
      <c r="N32" s="77">
        <v>0.20452167150151007</v>
      </c>
      <c r="P32" s="93">
        <v>6570</v>
      </c>
      <c r="Q32" s="18">
        <v>6617</v>
      </c>
      <c r="R32" s="19">
        <v>6232</v>
      </c>
      <c r="S32" s="76">
        <v>9.1368029728403313E-2</v>
      </c>
      <c r="T32" s="76">
        <v>8.3425390820912396E-2</v>
      </c>
      <c r="U32" s="77">
        <v>7.0035196282290837E-2</v>
      </c>
    </row>
    <row r="33" spans="1:21" x14ac:dyDescent="0.3">
      <c r="A33" s="17" t="s">
        <v>183</v>
      </c>
      <c r="B33" s="18">
        <v>39335</v>
      </c>
      <c r="C33" s="18">
        <v>81729</v>
      </c>
      <c r="D33" s="19">
        <v>164994</v>
      </c>
      <c r="E33" s="76">
        <v>0.33420049021736076</v>
      </c>
      <c r="F33" s="76">
        <v>0.6330504232806774</v>
      </c>
      <c r="G33" s="77">
        <v>1.1497737163041333</v>
      </c>
      <c r="I33" s="93">
        <v>0</v>
      </c>
      <c r="J33" s="18">
        <v>0</v>
      </c>
      <c r="K33" s="19">
        <v>0</v>
      </c>
      <c r="L33" s="76" t="s">
        <v>163</v>
      </c>
      <c r="M33" s="76" t="s">
        <v>163</v>
      </c>
      <c r="N33" s="77" t="s">
        <v>163</v>
      </c>
      <c r="P33" s="93">
        <v>39335</v>
      </c>
      <c r="Q33" s="18">
        <v>81729</v>
      </c>
      <c r="R33" s="19">
        <v>164994</v>
      </c>
      <c r="S33" s="76">
        <v>0.54702609579402506</v>
      </c>
      <c r="T33" s="76">
        <v>1.0304176766514055</v>
      </c>
      <c r="U33" s="77">
        <v>1.8542020499679548</v>
      </c>
    </row>
    <row r="34" spans="1:21" x14ac:dyDescent="0.3">
      <c r="A34" s="17" t="s">
        <v>184</v>
      </c>
      <c r="B34" s="18">
        <v>0</v>
      </c>
      <c r="C34" s="18">
        <v>0</v>
      </c>
      <c r="D34" s="19">
        <v>0</v>
      </c>
      <c r="E34" s="76" t="s">
        <v>163</v>
      </c>
      <c r="F34" s="76" t="s">
        <v>163</v>
      </c>
      <c r="G34" s="77" t="s">
        <v>163</v>
      </c>
      <c r="I34" s="93">
        <v>0</v>
      </c>
      <c r="J34" s="18">
        <v>0</v>
      </c>
      <c r="K34" s="19">
        <v>0</v>
      </c>
      <c r="L34" s="76" t="s">
        <v>163</v>
      </c>
      <c r="M34" s="76" t="s">
        <v>163</v>
      </c>
      <c r="N34" s="77" t="s">
        <v>163</v>
      </c>
      <c r="P34" s="93">
        <v>0</v>
      </c>
      <c r="Q34" s="18">
        <v>0</v>
      </c>
      <c r="R34" s="19">
        <v>0</v>
      </c>
      <c r="S34" s="76" t="s">
        <v>163</v>
      </c>
      <c r="T34" s="76" t="s">
        <v>163</v>
      </c>
      <c r="U34" s="77" t="s">
        <v>163</v>
      </c>
    </row>
    <row r="35" spans="1:21" x14ac:dyDescent="0.3">
      <c r="A35" s="17" t="s">
        <v>5</v>
      </c>
      <c r="B35" s="18" t="s">
        <v>5</v>
      </c>
      <c r="C35" s="18" t="s">
        <v>5</v>
      </c>
      <c r="D35" s="19" t="s">
        <v>5</v>
      </c>
      <c r="E35" s="76" t="s">
        <v>5</v>
      </c>
      <c r="F35" s="76" t="s">
        <v>5</v>
      </c>
      <c r="G35" s="77" t="s">
        <v>5</v>
      </c>
      <c r="I35" s="93" t="s">
        <v>5</v>
      </c>
      <c r="J35" s="18" t="s">
        <v>5</v>
      </c>
      <c r="K35" s="19" t="s">
        <v>5</v>
      </c>
      <c r="L35" s="76" t="s">
        <v>5</v>
      </c>
      <c r="M35" s="76" t="s">
        <v>5</v>
      </c>
      <c r="N35" s="77" t="s">
        <v>5</v>
      </c>
      <c r="P35" s="93" t="s">
        <v>5</v>
      </c>
      <c r="Q35" s="18" t="s">
        <v>5</v>
      </c>
      <c r="R35" s="19" t="s">
        <v>5</v>
      </c>
      <c r="S35" s="76" t="s">
        <v>5</v>
      </c>
      <c r="T35" s="76" t="s">
        <v>5</v>
      </c>
      <c r="U35" s="77" t="s">
        <v>5</v>
      </c>
    </row>
    <row r="36" spans="1:21" ht="13.5" thickBot="1" x14ac:dyDescent="0.35">
      <c r="A36" s="20" t="s">
        <v>4</v>
      </c>
      <c r="B36" s="21">
        <v>11769881</v>
      </c>
      <c r="C36" s="21">
        <v>12910346</v>
      </c>
      <c r="D36" s="22">
        <v>14350128</v>
      </c>
      <c r="E36" s="80">
        <v>100</v>
      </c>
      <c r="F36" s="80">
        <v>100</v>
      </c>
      <c r="G36" s="81">
        <v>100</v>
      </c>
      <c r="I36" s="94">
        <v>4579182</v>
      </c>
      <c r="J36" s="21">
        <v>4978708</v>
      </c>
      <c r="K36" s="22">
        <v>5451745</v>
      </c>
      <c r="L36" s="80">
        <v>100</v>
      </c>
      <c r="M36" s="80">
        <v>100</v>
      </c>
      <c r="N36" s="81">
        <v>100</v>
      </c>
      <c r="P36" s="94">
        <v>7190699</v>
      </c>
      <c r="Q36" s="21">
        <v>7931638</v>
      </c>
      <c r="R36" s="22">
        <v>8898383</v>
      </c>
      <c r="S36" s="80">
        <v>100</v>
      </c>
      <c r="T36" s="80">
        <v>100</v>
      </c>
      <c r="U36" s="81">
        <v>100</v>
      </c>
    </row>
    <row r="37" spans="1:21" x14ac:dyDescent="0.3">
      <c r="I37" s="98"/>
      <c r="P37" s="98"/>
    </row>
    <row r="38" spans="1:21" ht="15.5" thickBot="1" x14ac:dyDescent="0.35">
      <c r="A38" s="5" t="s">
        <v>110</v>
      </c>
      <c r="B38" s="6"/>
      <c r="C38" s="6"/>
      <c r="D38" s="235" t="s">
        <v>103</v>
      </c>
      <c r="E38" s="235"/>
      <c r="F38" s="6"/>
      <c r="I38" s="235" t="s">
        <v>105</v>
      </c>
      <c r="J38" s="235"/>
      <c r="K38" s="235"/>
      <c r="L38" s="235"/>
      <c r="M38" s="235"/>
      <c r="N38" s="235"/>
      <c r="P38" s="235" t="s">
        <v>106</v>
      </c>
      <c r="Q38" s="235"/>
      <c r="R38" s="235"/>
      <c r="S38" s="235"/>
      <c r="T38" s="235"/>
      <c r="U38" s="235"/>
    </row>
    <row r="39" spans="1:21" x14ac:dyDescent="0.3">
      <c r="A39" s="7"/>
      <c r="B39" s="84"/>
      <c r="C39" s="83" t="s">
        <v>31</v>
      </c>
      <c r="D39" s="85"/>
      <c r="E39" s="11"/>
      <c r="F39" s="83" t="s">
        <v>2</v>
      </c>
      <c r="G39" s="12"/>
      <c r="I39" s="32"/>
      <c r="J39" s="83" t="s">
        <v>31</v>
      </c>
      <c r="K39" s="85"/>
      <c r="L39" s="11"/>
      <c r="M39" s="83" t="s">
        <v>2</v>
      </c>
      <c r="N39" s="12"/>
      <c r="P39" s="32"/>
      <c r="Q39" s="83" t="s">
        <v>31</v>
      </c>
      <c r="R39" s="85"/>
      <c r="S39" s="11"/>
      <c r="T39" s="83" t="s">
        <v>2</v>
      </c>
      <c r="U39" s="12"/>
    </row>
    <row r="40" spans="1:21" x14ac:dyDescent="0.3">
      <c r="A40" s="13" t="s">
        <v>3</v>
      </c>
      <c r="B40" s="14" t="s">
        <v>159</v>
      </c>
      <c r="C40" s="15" t="s">
        <v>155</v>
      </c>
      <c r="D40" s="66" t="s">
        <v>156</v>
      </c>
      <c r="E40" s="15" t="s">
        <v>159</v>
      </c>
      <c r="F40" s="15" t="s">
        <v>155</v>
      </c>
      <c r="G40" s="16" t="s">
        <v>156</v>
      </c>
      <c r="I40" s="92" t="s">
        <v>159</v>
      </c>
      <c r="J40" s="15" t="s">
        <v>155</v>
      </c>
      <c r="K40" s="66" t="s">
        <v>156</v>
      </c>
      <c r="L40" s="15" t="s">
        <v>159</v>
      </c>
      <c r="M40" s="15" t="s">
        <v>155</v>
      </c>
      <c r="N40" s="16" t="s">
        <v>156</v>
      </c>
      <c r="P40" s="92" t="s">
        <v>159</v>
      </c>
      <c r="Q40" s="15" t="s">
        <v>155</v>
      </c>
      <c r="R40" s="66" t="s">
        <v>156</v>
      </c>
      <c r="S40" s="15" t="s">
        <v>159</v>
      </c>
      <c r="T40" s="15" t="s">
        <v>155</v>
      </c>
      <c r="U40" s="16" t="s">
        <v>156</v>
      </c>
    </row>
    <row r="41" spans="1:21" x14ac:dyDescent="0.3">
      <c r="A41" s="17" t="s">
        <v>80</v>
      </c>
      <c r="B41" s="18">
        <v>1697450</v>
      </c>
      <c r="C41" s="18">
        <v>1788310</v>
      </c>
      <c r="D41" s="19">
        <v>1849897</v>
      </c>
      <c r="E41" s="76">
        <v>13.029229702299238</v>
      </c>
      <c r="F41" s="76">
        <v>13.473116036384067</v>
      </c>
      <c r="G41" s="77">
        <v>13.629661622232232</v>
      </c>
      <c r="I41" s="93">
        <v>416806</v>
      </c>
      <c r="J41" s="18">
        <v>425203</v>
      </c>
      <c r="K41" s="19">
        <v>453238</v>
      </c>
      <c r="L41" s="76">
        <v>16.293532678656522</v>
      </c>
      <c r="M41" s="76">
        <v>16.384575487584108</v>
      </c>
      <c r="N41" s="77">
        <v>17.020677337621443</v>
      </c>
      <c r="P41" s="93">
        <v>1280644</v>
      </c>
      <c r="Q41" s="18">
        <v>1363107</v>
      </c>
      <c r="R41" s="19">
        <v>1396659</v>
      </c>
      <c r="S41" s="76">
        <v>12.231664308798129</v>
      </c>
      <c r="T41" s="76">
        <v>12.765527652054953</v>
      </c>
      <c r="U41" s="77">
        <v>12.801975120339991</v>
      </c>
    </row>
    <row r="42" spans="1:21" x14ac:dyDescent="0.3">
      <c r="A42" s="17" t="s">
        <v>160</v>
      </c>
      <c r="B42" s="18">
        <v>508593</v>
      </c>
      <c r="C42" s="18">
        <v>542166</v>
      </c>
      <c r="D42" s="19">
        <v>569250</v>
      </c>
      <c r="E42" s="76">
        <v>3.9038410686509035</v>
      </c>
      <c r="F42" s="76">
        <v>4.0846751564226578</v>
      </c>
      <c r="G42" s="77">
        <v>4.194117228394715</v>
      </c>
      <c r="I42" s="93">
        <v>173757</v>
      </c>
      <c r="J42" s="18">
        <v>174893</v>
      </c>
      <c r="K42" s="19">
        <v>182262</v>
      </c>
      <c r="L42" s="76">
        <v>6.7924054779569429</v>
      </c>
      <c r="M42" s="76">
        <v>6.7392458678561713</v>
      </c>
      <c r="N42" s="77">
        <v>6.8445776676041277</v>
      </c>
      <c r="P42" s="93">
        <v>334836</v>
      </c>
      <c r="Q42" s="18">
        <v>367273</v>
      </c>
      <c r="R42" s="19">
        <v>386988</v>
      </c>
      <c r="S42" s="76">
        <v>3.1980796774909579</v>
      </c>
      <c r="T42" s="76">
        <v>3.4395198890132459</v>
      </c>
      <c r="U42" s="77">
        <v>3.5471870713396272</v>
      </c>
    </row>
    <row r="43" spans="1:21" x14ac:dyDescent="0.3">
      <c r="A43" s="17" t="s">
        <v>81</v>
      </c>
      <c r="B43" s="18">
        <v>3001160</v>
      </c>
      <c r="C43" s="18">
        <v>3196238</v>
      </c>
      <c r="D43" s="19">
        <v>3146857</v>
      </c>
      <c r="E43" s="76">
        <v>23.036203136087885</v>
      </c>
      <c r="F43" s="76">
        <v>24.080436531641681</v>
      </c>
      <c r="G43" s="77">
        <v>23.185396853745292</v>
      </c>
      <c r="I43" s="93">
        <v>407656</v>
      </c>
      <c r="J43" s="18">
        <v>411211</v>
      </c>
      <c r="K43" s="19">
        <v>409583</v>
      </c>
      <c r="L43" s="76">
        <v>15.935846311354451</v>
      </c>
      <c r="M43" s="76">
        <v>15.845414239374955</v>
      </c>
      <c r="N43" s="77">
        <v>15.381278899772314</v>
      </c>
      <c r="P43" s="93">
        <v>2593504</v>
      </c>
      <c r="Q43" s="18">
        <v>2785027</v>
      </c>
      <c r="R43" s="19">
        <v>2737274</v>
      </c>
      <c r="S43" s="76">
        <v>24.771029506658511</v>
      </c>
      <c r="T43" s="76">
        <v>26.081840369259091</v>
      </c>
      <c r="U43" s="77">
        <v>25.09024296235053</v>
      </c>
    </row>
    <row r="44" spans="1:21" x14ac:dyDescent="0.3">
      <c r="A44" s="17" t="s">
        <v>83</v>
      </c>
      <c r="B44" s="18">
        <v>1432814</v>
      </c>
      <c r="C44" s="18">
        <v>1330769</v>
      </c>
      <c r="D44" s="19">
        <v>1375409</v>
      </c>
      <c r="E44" s="76">
        <v>10.997945581118843</v>
      </c>
      <c r="F44" s="76">
        <v>10.026005085596339</v>
      </c>
      <c r="G44" s="77">
        <v>10.133731371083261</v>
      </c>
      <c r="I44" s="93">
        <v>220086</v>
      </c>
      <c r="J44" s="18">
        <v>216733</v>
      </c>
      <c r="K44" s="19">
        <v>202649</v>
      </c>
      <c r="L44" s="76">
        <v>8.6034712386932988</v>
      </c>
      <c r="M44" s="76">
        <v>8.3514890514661619</v>
      </c>
      <c r="N44" s="77">
        <v>7.6101810567332127</v>
      </c>
      <c r="P44" s="93">
        <v>1212728</v>
      </c>
      <c r="Q44" s="18">
        <v>1114036</v>
      </c>
      <c r="R44" s="19">
        <v>1172760</v>
      </c>
      <c r="S44" s="76">
        <v>11.58298621153118</v>
      </c>
      <c r="T44" s="76">
        <v>10.432972146269289</v>
      </c>
      <c r="U44" s="77">
        <v>10.749685028435666</v>
      </c>
    </row>
    <row r="45" spans="1:21" x14ac:dyDescent="0.3">
      <c r="A45" s="17" t="s">
        <v>185</v>
      </c>
      <c r="B45" s="18">
        <v>1133090</v>
      </c>
      <c r="C45" s="18">
        <v>1154873</v>
      </c>
      <c r="D45" s="19">
        <v>1170975</v>
      </c>
      <c r="E45" s="76">
        <v>8.6973341679450016</v>
      </c>
      <c r="F45" s="76">
        <v>8.7008057530780309</v>
      </c>
      <c r="G45" s="77">
        <v>8.6275035951155061</v>
      </c>
      <c r="I45" s="93">
        <v>944147</v>
      </c>
      <c r="J45" s="18">
        <v>952396</v>
      </c>
      <c r="K45" s="19">
        <v>961544</v>
      </c>
      <c r="L45" s="76">
        <v>36.908033948540854</v>
      </c>
      <c r="M45" s="76">
        <v>36.699186402902036</v>
      </c>
      <c r="N45" s="77">
        <v>36.109351311950618</v>
      </c>
      <c r="P45" s="93">
        <v>188943</v>
      </c>
      <c r="Q45" s="18">
        <v>202477</v>
      </c>
      <c r="R45" s="19">
        <v>209431</v>
      </c>
      <c r="S45" s="76">
        <v>1.8046290378100744</v>
      </c>
      <c r="T45" s="76">
        <v>1.8962016499109247</v>
      </c>
      <c r="U45" s="77">
        <v>1.9196743452968295</v>
      </c>
    </row>
    <row r="46" spans="1:21" x14ac:dyDescent="0.3">
      <c r="A46" s="17" t="s">
        <v>161</v>
      </c>
      <c r="B46" s="18">
        <v>40987</v>
      </c>
      <c r="C46" s="18">
        <v>42936</v>
      </c>
      <c r="D46" s="19">
        <v>44088</v>
      </c>
      <c r="E46" s="76">
        <v>0.31460663807955397</v>
      </c>
      <c r="F46" s="76">
        <v>0.32347954780669247</v>
      </c>
      <c r="G46" s="77">
        <v>0.32483134012378778</v>
      </c>
      <c r="I46" s="93">
        <v>32315</v>
      </c>
      <c r="J46" s="18">
        <v>34481</v>
      </c>
      <c r="K46" s="19">
        <v>35737</v>
      </c>
      <c r="L46" s="76">
        <v>1.2632387933733811</v>
      </c>
      <c r="M46" s="76">
        <v>1.3286748856131958</v>
      </c>
      <c r="N46" s="77">
        <v>1.3420497531420081</v>
      </c>
      <c r="P46" s="93">
        <v>8672</v>
      </c>
      <c r="Q46" s="18">
        <v>8455</v>
      </c>
      <c r="R46" s="19">
        <v>8351</v>
      </c>
      <c r="S46" s="76">
        <v>8.2827852928602619E-2</v>
      </c>
      <c r="T46" s="76">
        <v>7.9181264785614505E-2</v>
      </c>
      <c r="U46" s="77">
        <v>7.6546454238263784E-2</v>
      </c>
    </row>
    <row r="47" spans="1:21" x14ac:dyDescent="0.3">
      <c r="A47" s="17" t="s">
        <v>162</v>
      </c>
      <c r="B47" s="18">
        <v>328474</v>
      </c>
      <c r="C47" s="18">
        <v>303807</v>
      </c>
      <c r="D47" s="19">
        <v>296474</v>
      </c>
      <c r="E47" s="76">
        <v>2.5212896976246957</v>
      </c>
      <c r="F47" s="76">
        <v>2.2888799837084921</v>
      </c>
      <c r="G47" s="77">
        <v>2.1843596155838294</v>
      </c>
      <c r="I47" s="93">
        <v>0</v>
      </c>
      <c r="J47" s="18">
        <v>0</v>
      </c>
      <c r="K47" s="19">
        <v>0</v>
      </c>
      <c r="L47" s="76" t="s">
        <v>163</v>
      </c>
      <c r="M47" s="76" t="s">
        <v>163</v>
      </c>
      <c r="N47" s="77" t="s">
        <v>163</v>
      </c>
      <c r="P47" s="93">
        <v>328474</v>
      </c>
      <c r="Q47" s="18">
        <v>303807</v>
      </c>
      <c r="R47" s="19">
        <v>296474</v>
      </c>
      <c r="S47" s="76">
        <v>3.1373150556814826</v>
      </c>
      <c r="T47" s="76">
        <v>2.8451593744202466</v>
      </c>
      <c r="U47" s="77">
        <v>2.7175228683792381</v>
      </c>
    </row>
    <row r="48" spans="1:21" x14ac:dyDescent="0.3">
      <c r="A48" s="17" t="s">
        <v>164</v>
      </c>
      <c r="B48" s="18">
        <v>2025033</v>
      </c>
      <c r="C48" s="18">
        <v>2040048</v>
      </c>
      <c r="D48" s="19">
        <v>2080585</v>
      </c>
      <c r="E48" s="76">
        <v>15.543680292047561</v>
      </c>
      <c r="F48" s="76">
        <v>15.369708509035481</v>
      </c>
      <c r="G48" s="77">
        <v>15.329323484654578</v>
      </c>
      <c r="I48" s="93">
        <v>22108</v>
      </c>
      <c r="J48" s="18">
        <v>24418</v>
      </c>
      <c r="K48" s="19">
        <v>26458</v>
      </c>
      <c r="L48" s="76">
        <v>0.86423280965182459</v>
      </c>
      <c r="M48" s="76">
        <v>0.94091190385728407</v>
      </c>
      <c r="N48" s="77">
        <v>0.99359074260937552</v>
      </c>
      <c r="P48" s="93">
        <v>2002925</v>
      </c>
      <c r="Q48" s="18">
        <v>2015630</v>
      </c>
      <c r="R48" s="19">
        <v>2054127</v>
      </c>
      <c r="S48" s="76">
        <v>19.130301813540292</v>
      </c>
      <c r="T48" s="76">
        <v>18.876420193947741</v>
      </c>
      <c r="U48" s="77">
        <v>18.82842035745205</v>
      </c>
    </row>
    <row r="49" spans="1:21" x14ac:dyDescent="0.3">
      <c r="A49" s="17" t="s">
        <v>165</v>
      </c>
      <c r="B49" s="18">
        <v>1030612</v>
      </c>
      <c r="C49" s="18">
        <v>981776</v>
      </c>
      <c r="D49" s="19">
        <v>965018</v>
      </c>
      <c r="E49" s="76">
        <v>7.9107369771987521</v>
      </c>
      <c r="F49" s="76">
        <v>7.3966940685546705</v>
      </c>
      <c r="G49" s="77">
        <v>7.1100546675643592</v>
      </c>
      <c r="I49" s="93">
        <v>0</v>
      </c>
      <c r="J49" s="18">
        <v>0</v>
      </c>
      <c r="K49" s="19">
        <v>0</v>
      </c>
      <c r="L49" s="76" t="s">
        <v>163</v>
      </c>
      <c r="M49" s="76" t="s">
        <v>163</v>
      </c>
      <c r="N49" s="77" t="s">
        <v>163</v>
      </c>
      <c r="P49" s="93">
        <v>1030612</v>
      </c>
      <c r="Q49" s="18">
        <v>981776</v>
      </c>
      <c r="R49" s="19">
        <v>965018</v>
      </c>
      <c r="S49" s="76">
        <v>9.8435630953013149</v>
      </c>
      <c r="T49" s="76">
        <v>9.1943542774880491</v>
      </c>
      <c r="U49" s="77">
        <v>8.8454922974614831</v>
      </c>
    </row>
    <row r="50" spans="1:21" x14ac:dyDescent="0.3">
      <c r="A50" s="17" t="s">
        <v>166</v>
      </c>
      <c r="B50" s="18">
        <v>72973</v>
      </c>
      <c r="C50" s="18">
        <v>75098</v>
      </c>
      <c r="D50" s="19">
        <v>77741</v>
      </c>
      <c r="E50" s="76">
        <v>0.56012370265155509</v>
      </c>
      <c r="F50" s="76">
        <v>0.56578784891901879</v>
      </c>
      <c r="G50" s="77">
        <v>0.57277974080392369</v>
      </c>
      <c r="I50" s="93">
        <v>72973</v>
      </c>
      <c r="J50" s="18">
        <v>75098</v>
      </c>
      <c r="K50" s="19">
        <v>77741</v>
      </c>
      <c r="L50" s="76">
        <v>2.8526171891949788</v>
      </c>
      <c r="M50" s="76">
        <v>2.8937915536028473</v>
      </c>
      <c r="N50" s="77">
        <v>2.9194473475393252</v>
      </c>
      <c r="P50" s="93">
        <v>0</v>
      </c>
      <c r="Q50" s="18">
        <v>0</v>
      </c>
      <c r="R50" s="19">
        <v>0</v>
      </c>
      <c r="S50" s="76" t="s">
        <v>163</v>
      </c>
      <c r="T50" s="76" t="s">
        <v>163</v>
      </c>
      <c r="U50" s="77" t="s">
        <v>163</v>
      </c>
    </row>
    <row r="51" spans="1:21" x14ac:dyDescent="0.3">
      <c r="A51" s="17" t="s">
        <v>167</v>
      </c>
      <c r="B51" s="18">
        <v>276104</v>
      </c>
      <c r="C51" s="18">
        <v>274680</v>
      </c>
      <c r="D51" s="19">
        <v>0</v>
      </c>
      <c r="E51" s="76">
        <v>2.1193098104354346</v>
      </c>
      <c r="F51" s="76">
        <v>2.069437353072999</v>
      </c>
      <c r="G51" s="77" t="s">
        <v>163</v>
      </c>
      <c r="I51" s="93">
        <v>0</v>
      </c>
      <c r="J51" s="18">
        <v>0</v>
      </c>
      <c r="K51" s="19">
        <v>0</v>
      </c>
      <c r="L51" s="76" t="s">
        <v>163</v>
      </c>
      <c r="M51" s="76" t="s">
        <v>163</v>
      </c>
      <c r="N51" s="77" t="s">
        <v>163</v>
      </c>
      <c r="P51" s="93">
        <v>276104</v>
      </c>
      <c r="Q51" s="18">
        <v>274680</v>
      </c>
      <c r="R51" s="19">
        <v>0</v>
      </c>
      <c r="S51" s="76">
        <v>2.6371196384915705</v>
      </c>
      <c r="T51" s="76">
        <v>2.5723843656194667</v>
      </c>
      <c r="U51" s="77" t="s">
        <v>163</v>
      </c>
    </row>
    <row r="52" spans="1:21" x14ac:dyDescent="0.3">
      <c r="A52" s="17" t="s">
        <v>168</v>
      </c>
      <c r="B52" s="18">
        <v>0</v>
      </c>
      <c r="C52" s="18">
        <v>0</v>
      </c>
      <c r="D52" s="19">
        <v>0</v>
      </c>
      <c r="E52" s="76" t="s">
        <v>163</v>
      </c>
      <c r="F52" s="76" t="s">
        <v>163</v>
      </c>
      <c r="G52" s="77" t="s">
        <v>163</v>
      </c>
      <c r="I52" s="93">
        <v>0</v>
      </c>
      <c r="J52" s="18">
        <v>0</v>
      </c>
      <c r="K52" s="19">
        <v>0</v>
      </c>
      <c r="L52" s="76" t="s">
        <v>163</v>
      </c>
      <c r="M52" s="76" t="s">
        <v>163</v>
      </c>
      <c r="N52" s="77" t="s">
        <v>163</v>
      </c>
      <c r="P52" s="93">
        <v>0</v>
      </c>
      <c r="Q52" s="18">
        <v>0</v>
      </c>
      <c r="R52" s="19">
        <v>0</v>
      </c>
      <c r="S52" s="76" t="s">
        <v>163</v>
      </c>
      <c r="T52" s="76" t="s">
        <v>163</v>
      </c>
      <c r="U52" s="77" t="s">
        <v>163</v>
      </c>
    </row>
    <row r="53" spans="1:21" x14ac:dyDescent="0.3">
      <c r="A53" s="17" t="s">
        <v>169</v>
      </c>
      <c r="B53" s="18">
        <v>46017</v>
      </c>
      <c r="C53" s="18">
        <v>54243</v>
      </c>
      <c r="D53" s="19">
        <v>53529</v>
      </c>
      <c r="E53" s="76">
        <v>0.35321574315043391</v>
      </c>
      <c r="F53" s="76">
        <v>0.40866641307244317</v>
      </c>
      <c r="G53" s="77">
        <v>0.39439069146902189</v>
      </c>
      <c r="I53" s="93">
        <v>0</v>
      </c>
      <c r="J53" s="18">
        <v>0</v>
      </c>
      <c r="K53" s="19">
        <v>0</v>
      </c>
      <c r="L53" s="76" t="s">
        <v>163</v>
      </c>
      <c r="M53" s="76" t="s">
        <v>163</v>
      </c>
      <c r="N53" s="77" t="s">
        <v>163</v>
      </c>
      <c r="P53" s="93">
        <v>46017</v>
      </c>
      <c r="Q53" s="18">
        <v>54243</v>
      </c>
      <c r="R53" s="19">
        <v>53529</v>
      </c>
      <c r="S53" s="76">
        <v>0.43951675602116086</v>
      </c>
      <c r="T53" s="76">
        <v>0.50798691256843143</v>
      </c>
      <c r="U53" s="77">
        <v>0.49065443047778973</v>
      </c>
    </row>
    <row r="54" spans="1:21" x14ac:dyDescent="0.3">
      <c r="A54" s="17" t="s">
        <v>170</v>
      </c>
      <c r="B54" s="18">
        <v>233018</v>
      </c>
      <c r="C54" s="18">
        <v>237974</v>
      </c>
      <c r="D54" s="19">
        <v>239591</v>
      </c>
      <c r="E54" s="76">
        <v>1.7885917386493644</v>
      </c>
      <c r="F54" s="76">
        <v>1.7928945851907452</v>
      </c>
      <c r="G54" s="77">
        <v>1.7652573401287979</v>
      </c>
      <c r="I54" s="93">
        <v>131459</v>
      </c>
      <c r="J54" s="18">
        <v>137109</v>
      </c>
      <c r="K54" s="19">
        <v>139919</v>
      </c>
      <c r="L54" s="76">
        <v>5.1389171758648091</v>
      </c>
      <c r="M54" s="76">
        <v>5.2832947098848537</v>
      </c>
      <c r="N54" s="77">
        <v>5.2544494336367533</v>
      </c>
      <c r="P54" s="93">
        <v>101559</v>
      </c>
      <c r="Q54" s="18">
        <v>100865</v>
      </c>
      <c r="R54" s="19">
        <v>99672</v>
      </c>
      <c r="S54" s="76">
        <v>0.97000852347508693</v>
      </c>
      <c r="T54" s="76">
        <v>0.94460298907167439</v>
      </c>
      <c r="U54" s="77">
        <v>0.91360773402421602</v>
      </c>
    </row>
    <row r="55" spans="1:21" x14ac:dyDescent="0.3">
      <c r="A55" s="17" t="s">
        <v>171</v>
      </c>
      <c r="B55" s="18">
        <v>12507</v>
      </c>
      <c r="C55" s="18">
        <v>12526</v>
      </c>
      <c r="D55" s="19">
        <v>12082</v>
      </c>
      <c r="E55" s="76">
        <v>9.60008105609335E-2</v>
      </c>
      <c r="F55" s="76">
        <v>9.4370803424320623E-2</v>
      </c>
      <c r="G55" s="77">
        <v>8.9017697590627928E-2</v>
      </c>
      <c r="I55" s="93">
        <v>0</v>
      </c>
      <c r="J55" s="18">
        <v>0</v>
      </c>
      <c r="K55" s="19">
        <v>0</v>
      </c>
      <c r="L55" s="76" t="s">
        <v>163</v>
      </c>
      <c r="M55" s="76" t="s">
        <v>163</v>
      </c>
      <c r="N55" s="77" t="s">
        <v>163</v>
      </c>
      <c r="P55" s="93">
        <v>12507</v>
      </c>
      <c r="Q55" s="18">
        <v>12526</v>
      </c>
      <c r="R55" s="19">
        <v>12082</v>
      </c>
      <c r="S55" s="76">
        <v>0.11945663705927502</v>
      </c>
      <c r="T55" s="76">
        <v>0.11730627116553605</v>
      </c>
      <c r="U55" s="77">
        <v>0.11074533111084937</v>
      </c>
    </row>
    <row r="56" spans="1:21" x14ac:dyDescent="0.3">
      <c r="A56" s="17" t="s">
        <v>172</v>
      </c>
      <c r="B56" s="18">
        <v>720</v>
      </c>
      <c r="C56" s="18">
        <v>2586</v>
      </c>
      <c r="D56" s="19">
        <v>21657</v>
      </c>
      <c r="E56" s="76">
        <v>5.526551819290966E-3</v>
      </c>
      <c r="F56" s="76">
        <v>1.9482907365104035E-2</v>
      </c>
      <c r="G56" s="77">
        <v>0.15956433344812357</v>
      </c>
      <c r="I56" s="93">
        <v>720</v>
      </c>
      <c r="J56" s="18">
        <v>2586</v>
      </c>
      <c r="K56" s="19">
        <v>7201</v>
      </c>
      <c r="L56" s="76">
        <v>2.8145812509015454E-2</v>
      </c>
      <c r="M56" s="76">
        <v>9.9647726405722697E-2</v>
      </c>
      <c r="N56" s="77">
        <v>0.27042281871381485</v>
      </c>
      <c r="P56" s="93">
        <v>0</v>
      </c>
      <c r="Q56" s="18">
        <v>0</v>
      </c>
      <c r="R56" s="19">
        <v>14456</v>
      </c>
      <c r="S56" s="76" t="s">
        <v>163</v>
      </c>
      <c r="T56" s="76" t="s">
        <v>163</v>
      </c>
      <c r="U56" s="77">
        <v>0.13250575290005284</v>
      </c>
    </row>
    <row r="57" spans="1:21" x14ac:dyDescent="0.3">
      <c r="A57" s="17" t="s">
        <v>173</v>
      </c>
      <c r="B57" s="18">
        <v>178</v>
      </c>
      <c r="C57" s="18">
        <v>3249</v>
      </c>
      <c r="D57" s="19">
        <v>5293</v>
      </c>
      <c r="E57" s="76">
        <v>1.3662864219913778E-3</v>
      </c>
      <c r="F57" s="76">
        <v>2.4477945100240914E-2</v>
      </c>
      <c r="G57" s="77">
        <v>3.8997738234331537E-2</v>
      </c>
      <c r="I57" s="93">
        <v>154</v>
      </c>
      <c r="J57" s="18">
        <v>730</v>
      </c>
      <c r="K57" s="19">
        <v>1170</v>
      </c>
      <c r="L57" s="76">
        <v>6.0200765644283054E-3</v>
      </c>
      <c r="M57" s="76">
        <v>2.8129481932009887E-2</v>
      </c>
      <c r="N57" s="77">
        <v>4.3937605595773276E-2</v>
      </c>
      <c r="P57" s="93">
        <v>24</v>
      </c>
      <c r="Q57" s="18">
        <v>2519</v>
      </c>
      <c r="R57" s="19">
        <v>4123</v>
      </c>
      <c r="S57" s="76">
        <v>2.2922837526366039E-4</v>
      </c>
      <c r="T57" s="76">
        <v>2.3590491542869654E-2</v>
      </c>
      <c r="U57" s="77">
        <v>3.7792004649067366E-2</v>
      </c>
    </row>
    <row r="58" spans="1:21" x14ac:dyDescent="0.3">
      <c r="A58" s="17" t="s">
        <v>174</v>
      </c>
      <c r="B58" s="18">
        <v>0</v>
      </c>
      <c r="C58" s="18">
        <v>0</v>
      </c>
      <c r="D58" s="19">
        <v>278242</v>
      </c>
      <c r="E58" s="76" t="s">
        <v>163</v>
      </c>
      <c r="F58" s="76" t="s">
        <v>163</v>
      </c>
      <c r="G58" s="77">
        <v>2.0500299795573165</v>
      </c>
      <c r="I58" s="93">
        <v>0</v>
      </c>
      <c r="J58" s="18">
        <v>0</v>
      </c>
      <c r="K58" s="19">
        <v>0</v>
      </c>
      <c r="L58" s="76" t="s">
        <v>163</v>
      </c>
      <c r="M58" s="76" t="s">
        <v>163</v>
      </c>
      <c r="N58" s="77" t="s">
        <v>163</v>
      </c>
      <c r="P58" s="93">
        <v>0</v>
      </c>
      <c r="Q58" s="18">
        <v>0</v>
      </c>
      <c r="R58" s="19">
        <v>278242</v>
      </c>
      <c r="S58" s="76" t="s">
        <v>163</v>
      </c>
      <c r="T58" s="76" t="s">
        <v>163</v>
      </c>
      <c r="U58" s="77">
        <v>2.5504057622036873</v>
      </c>
    </row>
    <row r="59" spans="1:21" x14ac:dyDescent="0.3">
      <c r="A59" s="17" t="s">
        <v>175</v>
      </c>
      <c r="B59" s="18">
        <v>161554</v>
      </c>
      <c r="C59" s="18">
        <v>172892</v>
      </c>
      <c r="D59" s="19">
        <v>182320</v>
      </c>
      <c r="E59" s="76">
        <v>1.2400507675190733</v>
      </c>
      <c r="F59" s="76">
        <v>1.3025672158420598</v>
      </c>
      <c r="G59" s="77">
        <v>1.3432963602651287</v>
      </c>
      <c r="I59" s="93">
        <v>86155</v>
      </c>
      <c r="J59" s="18">
        <v>90706</v>
      </c>
      <c r="K59" s="19">
        <v>93657</v>
      </c>
      <c r="L59" s="76">
        <v>3.3679201065475368</v>
      </c>
      <c r="M59" s="76">
        <v>3.4952229974313545</v>
      </c>
      <c r="N59" s="77">
        <v>3.5171489976780665</v>
      </c>
      <c r="P59" s="93">
        <v>75399</v>
      </c>
      <c r="Q59" s="18">
        <v>82186</v>
      </c>
      <c r="R59" s="19">
        <v>88663</v>
      </c>
      <c r="S59" s="76">
        <v>0.7201495944376971</v>
      </c>
      <c r="T59" s="76">
        <v>0.76967373479249124</v>
      </c>
      <c r="U59" s="77">
        <v>0.81269767358725686</v>
      </c>
    </row>
    <row r="60" spans="1:21" x14ac:dyDescent="0.3">
      <c r="A60" s="17" t="s">
        <v>176</v>
      </c>
      <c r="B60" s="18">
        <v>824960</v>
      </c>
      <c r="C60" s="18">
        <v>835585</v>
      </c>
      <c r="D60" s="19">
        <v>897615</v>
      </c>
      <c r="E60" s="76">
        <v>6.3322002622809386</v>
      </c>
      <c r="F60" s="76">
        <v>6.2952920149537714</v>
      </c>
      <c r="G60" s="77">
        <v>6.6134431901019273</v>
      </c>
      <c r="I60" s="93">
        <v>3169</v>
      </c>
      <c r="J60" s="18">
        <v>3498</v>
      </c>
      <c r="K60" s="19">
        <v>3679</v>
      </c>
      <c r="L60" s="76">
        <v>0.12388066644593053</v>
      </c>
      <c r="M60" s="76">
        <v>0.13479031205228847</v>
      </c>
      <c r="N60" s="77">
        <v>0.1381593598178204</v>
      </c>
      <c r="P60" s="93">
        <v>821791</v>
      </c>
      <c r="Q60" s="18">
        <v>832087</v>
      </c>
      <c r="R60" s="19">
        <v>893936</v>
      </c>
      <c r="S60" s="76">
        <v>7.8490756556791137</v>
      </c>
      <c r="T60" s="76">
        <v>7.792513432485821</v>
      </c>
      <c r="U60" s="77">
        <v>8.1939445714209764</v>
      </c>
    </row>
    <row r="61" spans="1:21" x14ac:dyDescent="0.3">
      <c r="A61" s="17" t="s">
        <v>177</v>
      </c>
      <c r="B61" s="18">
        <v>134326</v>
      </c>
      <c r="C61" s="18">
        <v>141095</v>
      </c>
      <c r="D61" s="19">
        <v>154854</v>
      </c>
      <c r="E61" s="76">
        <v>1.0310549995528866</v>
      </c>
      <c r="F61" s="76">
        <v>1.0630088223818073</v>
      </c>
      <c r="G61" s="77">
        <v>1.1409325064309797</v>
      </c>
      <c r="I61" s="93">
        <v>39545</v>
      </c>
      <c r="J61" s="18">
        <v>37386</v>
      </c>
      <c r="K61" s="19">
        <v>57936</v>
      </c>
      <c r="L61" s="76">
        <v>1.5458696606514113</v>
      </c>
      <c r="M61" s="76">
        <v>1.4406148102878378</v>
      </c>
      <c r="N61" s="77">
        <v>2.1757001006809578</v>
      </c>
      <c r="P61" s="93">
        <v>94781</v>
      </c>
      <c r="Q61" s="18">
        <v>103709</v>
      </c>
      <c r="R61" s="19">
        <v>96918</v>
      </c>
      <c r="S61" s="76">
        <v>0.90527060982770813</v>
      </c>
      <c r="T61" s="76">
        <v>0.97123711290967407</v>
      </c>
      <c r="U61" s="77">
        <v>0.88836417816597413</v>
      </c>
    </row>
    <row r="62" spans="1:21" x14ac:dyDescent="0.3">
      <c r="A62" s="17" t="s">
        <v>178</v>
      </c>
      <c r="B62" s="18">
        <v>0</v>
      </c>
      <c r="C62" s="18">
        <v>0</v>
      </c>
      <c r="D62" s="19">
        <v>0</v>
      </c>
      <c r="E62" s="76" t="s">
        <v>163</v>
      </c>
      <c r="F62" s="76" t="s">
        <v>163</v>
      </c>
      <c r="G62" s="77" t="s">
        <v>163</v>
      </c>
      <c r="I62" s="93">
        <v>0</v>
      </c>
      <c r="J62" s="18">
        <v>0</v>
      </c>
      <c r="K62" s="19">
        <v>0</v>
      </c>
      <c r="L62" s="76" t="s">
        <v>163</v>
      </c>
      <c r="M62" s="76" t="s">
        <v>163</v>
      </c>
      <c r="N62" s="77" t="s">
        <v>163</v>
      </c>
      <c r="P62" s="93">
        <v>0</v>
      </c>
      <c r="Q62" s="18">
        <v>0</v>
      </c>
      <c r="R62" s="19">
        <v>0</v>
      </c>
      <c r="S62" s="76" t="s">
        <v>163</v>
      </c>
      <c r="T62" s="76" t="s">
        <v>163</v>
      </c>
      <c r="U62" s="77" t="s">
        <v>163</v>
      </c>
    </row>
    <row r="63" spans="1:21" x14ac:dyDescent="0.3">
      <c r="A63" s="17" t="s">
        <v>179</v>
      </c>
      <c r="B63" s="18">
        <v>0</v>
      </c>
      <c r="C63" s="18">
        <v>0</v>
      </c>
      <c r="D63" s="19">
        <v>0</v>
      </c>
      <c r="E63" s="76" t="s">
        <v>163</v>
      </c>
      <c r="F63" s="76" t="s">
        <v>163</v>
      </c>
      <c r="G63" s="77" t="s">
        <v>163</v>
      </c>
      <c r="I63" s="93">
        <v>0</v>
      </c>
      <c r="J63" s="18">
        <v>0</v>
      </c>
      <c r="K63" s="19">
        <v>0</v>
      </c>
      <c r="L63" s="76" t="s">
        <v>163</v>
      </c>
      <c r="M63" s="76" t="s">
        <v>163</v>
      </c>
      <c r="N63" s="77" t="s">
        <v>163</v>
      </c>
      <c r="P63" s="93">
        <v>0</v>
      </c>
      <c r="Q63" s="18">
        <v>0</v>
      </c>
      <c r="R63" s="19">
        <v>0</v>
      </c>
      <c r="S63" s="76" t="s">
        <v>163</v>
      </c>
      <c r="T63" s="76" t="s">
        <v>163</v>
      </c>
      <c r="U63" s="77" t="s">
        <v>163</v>
      </c>
    </row>
    <row r="64" spans="1:21" x14ac:dyDescent="0.3">
      <c r="A64" s="17" t="s">
        <v>180</v>
      </c>
      <c r="B64" s="18">
        <v>0</v>
      </c>
      <c r="C64" s="18">
        <v>0</v>
      </c>
      <c r="D64" s="19">
        <v>0</v>
      </c>
      <c r="E64" s="76" t="s">
        <v>163</v>
      </c>
      <c r="F64" s="76" t="s">
        <v>163</v>
      </c>
      <c r="G64" s="77" t="s">
        <v>163</v>
      </c>
      <c r="I64" s="93">
        <v>0</v>
      </c>
      <c r="J64" s="18">
        <v>0</v>
      </c>
      <c r="K64" s="19">
        <v>0</v>
      </c>
      <c r="L64" s="76" t="s">
        <v>163</v>
      </c>
      <c r="M64" s="76" t="s">
        <v>163</v>
      </c>
      <c r="N64" s="77" t="s">
        <v>163</v>
      </c>
      <c r="P64" s="93">
        <v>0</v>
      </c>
      <c r="Q64" s="18">
        <v>0</v>
      </c>
      <c r="R64" s="19">
        <v>0</v>
      </c>
      <c r="S64" s="76" t="s">
        <v>163</v>
      </c>
      <c r="T64" s="76" t="s">
        <v>163</v>
      </c>
      <c r="U64" s="77" t="s">
        <v>163</v>
      </c>
    </row>
    <row r="65" spans="1:21" x14ac:dyDescent="0.3">
      <c r="A65" s="17" t="s">
        <v>181</v>
      </c>
      <c r="B65" s="18">
        <v>0</v>
      </c>
      <c r="C65" s="18">
        <v>0</v>
      </c>
      <c r="D65" s="19">
        <v>0</v>
      </c>
      <c r="E65" s="76" t="s">
        <v>163</v>
      </c>
      <c r="F65" s="76" t="s">
        <v>163</v>
      </c>
      <c r="G65" s="77" t="s">
        <v>163</v>
      </c>
      <c r="I65" s="93">
        <v>0</v>
      </c>
      <c r="J65" s="18">
        <v>0</v>
      </c>
      <c r="K65" s="19">
        <v>0</v>
      </c>
      <c r="L65" s="76" t="s">
        <v>163</v>
      </c>
      <c r="M65" s="76" t="s">
        <v>163</v>
      </c>
      <c r="N65" s="77" t="s">
        <v>163</v>
      </c>
      <c r="P65" s="93">
        <v>0</v>
      </c>
      <c r="Q65" s="18">
        <v>0</v>
      </c>
      <c r="R65" s="19">
        <v>0</v>
      </c>
      <c r="S65" s="76" t="s">
        <v>163</v>
      </c>
      <c r="T65" s="76" t="s">
        <v>163</v>
      </c>
      <c r="U65" s="77" t="s">
        <v>163</v>
      </c>
    </row>
    <row r="66" spans="1:21" x14ac:dyDescent="0.3">
      <c r="A66" s="17" t="s">
        <v>182</v>
      </c>
      <c r="B66" s="18">
        <v>10523</v>
      </c>
      <c r="C66" s="18">
        <v>12018</v>
      </c>
      <c r="D66" s="19">
        <v>13067</v>
      </c>
      <c r="E66" s="76">
        <v>8.0772089992220616E-2</v>
      </c>
      <c r="F66" s="76">
        <v>9.0543534692119204E-2</v>
      </c>
      <c r="G66" s="77">
        <v>9.6274975535237145E-2</v>
      </c>
      <c r="I66" s="93">
        <v>7057</v>
      </c>
      <c r="J66" s="18">
        <v>8694</v>
      </c>
      <c r="K66" s="19">
        <v>10093</v>
      </c>
      <c r="L66" s="76">
        <v>0.275868053994614</v>
      </c>
      <c r="M66" s="76">
        <v>0.33501056974916982</v>
      </c>
      <c r="N66" s="77">
        <v>0.37902756690439288</v>
      </c>
      <c r="P66" s="93">
        <v>3466</v>
      </c>
      <c r="Q66" s="18">
        <v>3324</v>
      </c>
      <c r="R66" s="19">
        <v>2974</v>
      </c>
      <c r="S66" s="76">
        <v>3.3104397860993624E-2</v>
      </c>
      <c r="T66" s="76">
        <v>3.1129334612345665E-2</v>
      </c>
      <c r="U66" s="77">
        <v>2.7260107161369476E-2</v>
      </c>
    </row>
    <row r="67" spans="1:21" x14ac:dyDescent="0.3">
      <c r="A67" s="17" t="s">
        <v>183</v>
      </c>
      <c r="B67" s="18">
        <v>56922</v>
      </c>
      <c r="C67" s="18">
        <v>70304</v>
      </c>
      <c r="D67" s="19">
        <v>138038</v>
      </c>
      <c r="E67" s="76">
        <v>0.436919975913445</v>
      </c>
      <c r="F67" s="76">
        <v>0.52966988375725987</v>
      </c>
      <c r="G67" s="77">
        <v>1.0170356679370218</v>
      </c>
      <c r="I67" s="93">
        <v>0</v>
      </c>
      <c r="J67" s="18">
        <v>0</v>
      </c>
      <c r="K67" s="19">
        <v>0</v>
      </c>
      <c r="L67" s="76" t="s">
        <v>163</v>
      </c>
      <c r="M67" s="76" t="s">
        <v>163</v>
      </c>
      <c r="N67" s="77" t="s">
        <v>163</v>
      </c>
      <c r="P67" s="93">
        <v>56922</v>
      </c>
      <c r="Q67" s="18">
        <v>70304</v>
      </c>
      <c r="R67" s="19">
        <v>138038</v>
      </c>
      <c r="S67" s="76">
        <v>0.54367239903158648</v>
      </c>
      <c r="T67" s="76">
        <v>0.65839853808253601</v>
      </c>
      <c r="U67" s="77">
        <v>1.265275949005084</v>
      </c>
    </row>
    <row r="68" spans="1:21" x14ac:dyDescent="0.3">
      <c r="A68" s="17" t="s">
        <v>184</v>
      </c>
      <c r="B68" s="18">
        <v>0</v>
      </c>
      <c r="C68" s="18">
        <v>0</v>
      </c>
      <c r="D68" s="19">
        <v>0</v>
      </c>
      <c r="E68" s="76" t="s">
        <v>163</v>
      </c>
      <c r="F68" s="76" t="s">
        <v>163</v>
      </c>
      <c r="G68" s="77" t="s">
        <v>163</v>
      </c>
      <c r="I68" s="93">
        <v>0</v>
      </c>
      <c r="J68" s="18">
        <v>0</v>
      </c>
      <c r="K68" s="19">
        <v>0</v>
      </c>
      <c r="L68" s="76" t="s">
        <v>163</v>
      </c>
      <c r="M68" s="76" t="s">
        <v>163</v>
      </c>
      <c r="N68" s="77" t="s">
        <v>163</v>
      </c>
      <c r="P68" s="93">
        <v>0</v>
      </c>
      <c r="Q68" s="18">
        <v>0</v>
      </c>
      <c r="R68" s="19">
        <v>0</v>
      </c>
      <c r="S68" s="76" t="s">
        <v>163</v>
      </c>
      <c r="T68" s="76" t="s">
        <v>163</v>
      </c>
      <c r="U68" s="77" t="s">
        <v>163</v>
      </c>
    </row>
    <row r="69" spans="1:21" x14ac:dyDescent="0.3">
      <c r="A69" s="17" t="s">
        <v>5</v>
      </c>
      <c r="B69" s="18" t="s">
        <v>5</v>
      </c>
      <c r="C69" s="18" t="s">
        <v>5</v>
      </c>
      <c r="D69" s="19" t="s">
        <v>5</v>
      </c>
      <c r="E69" s="76" t="s">
        <v>5</v>
      </c>
      <c r="F69" s="76" t="s">
        <v>5</v>
      </c>
      <c r="G69" s="77" t="s">
        <v>5</v>
      </c>
      <c r="I69" s="93" t="s">
        <v>5</v>
      </c>
      <c r="J69" s="18" t="s">
        <v>5</v>
      </c>
      <c r="K69" s="19" t="s">
        <v>5</v>
      </c>
      <c r="L69" s="76" t="s">
        <v>5</v>
      </c>
      <c r="M69" s="76" t="s">
        <v>5</v>
      </c>
      <c r="N69" s="77" t="s">
        <v>5</v>
      </c>
      <c r="P69" s="93" t="s">
        <v>5</v>
      </c>
      <c r="Q69" s="18" t="s">
        <v>5</v>
      </c>
      <c r="R69" s="19" t="s">
        <v>5</v>
      </c>
      <c r="S69" s="76" t="s">
        <v>5</v>
      </c>
      <c r="T69" s="76" t="s">
        <v>5</v>
      </c>
      <c r="U69" s="77" t="s">
        <v>5</v>
      </c>
    </row>
    <row r="70" spans="1:21" ht="13.5" thickBot="1" x14ac:dyDescent="0.35">
      <c r="A70" s="20" t="s">
        <v>4</v>
      </c>
      <c r="B70" s="21">
        <v>13028015</v>
      </c>
      <c r="C70" s="21">
        <v>13273173</v>
      </c>
      <c r="D70" s="22">
        <v>13572582</v>
      </c>
      <c r="E70" s="80">
        <v>100</v>
      </c>
      <c r="F70" s="80">
        <v>100</v>
      </c>
      <c r="G70" s="81">
        <v>100</v>
      </c>
      <c r="I70" s="94">
        <v>2558107</v>
      </c>
      <c r="J70" s="21">
        <v>2595142</v>
      </c>
      <c r="K70" s="22">
        <v>2662867</v>
      </c>
      <c r="L70" s="80">
        <v>100</v>
      </c>
      <c r="M70" s="80">
        <v>100</v>
      </c>
      <c r="N70" s="81">
        <v>100</v>
      </c>
      <c r="P70" s="94">
        <v>10469908</v>
      </c>
      <c r="Q70" s="21">
        <v>10678031</v>
      </c>
      <c r="R70" s="22">
        <v>10909715</v>
      </c>
      <c r="S70" s="80">
        <v>100</v>
      </c>
      <c r="T70" s="80">
        <v>100</v>
      </c>
      <c r="U70" s="81">
        <v>100</v>
      </c>
    </row>
    <row r="71" spans="1:21" x14ac:dyDescent="0.3">
      <c r="A71" s="24"/>
      <c r="B71" s="24"/>
      <c r="C71" s="24"/>
      <c r="D71" s="24"/>
      <c r="E71" s="24"/>
      <c r="F71" s="24"/>
      <c r="G71" s="24"/>
      <c r="I71" s="24"/>
      <c r="J71" s="24"/>
      <c r="K71" s="24"/>
      <c r="L71" s="24"/>
      <c r="M71" s="24"/>
      <c r="N71" s="24"/>
      <c r="P71" s="24"/>
      <c r="Q71" s="24"/>
      <c r="R71" s="24"/>
      <c r="S71" s="24"/>
      <c r="T71" s="24"/>
      <c r="U71" s="24"/>
    </row>
    <row r="72" spans="1:21" ht="12.75" customHeight="1" x14ac:dyDescent="0.3">
      <c r="A72" s="26" t="s">
        <v>157</v>
      </c>
      <c r="F72" s="25"/>
      <c r="G72" s="25"/>
      <c r="H72" s="91"/>
      <c r="I72" s="25"/>
      <c r="J72" s="25"/>
      <c r="K72" s="25"/>
      <c r="L72" s="25"/>
      <c r="M72" s="25"/>
      <c r="N72" s="25"/>
      <c r="O72" s="91"/>
      <c r="P72" s="25"/>
      <c r="T72" s="25"/>
      <c r="U72" s="218">
        <v>11</v>
      </c>
    </row>
    <row r="73" spans="1:21" ht="12.75" customHeight="1" x14ac:dyDescent="0.3">
      <c r="A73" s="26" t="s">
        <v>158</v>
      </c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T73" s="25"/>
      <c r="U73" s="219"/>
    </row>
    <row r="78" spans="1:21" ht="12.75" customHeight="1" x14ac:dyDescent="0.3"/>
    <row r="79" spans="1:21" ht="12.75" customHeight="1" x14ac:dyDescent="0.3"/>
  </sheetData>
  <mergeCells count="7">
    <mergeCell ref="U72:U73"/>
    <mergeCell ref="D4:E4"/>
    <mergeCell ref="I4:N4"/>
    <mergeCell ref="P4:U4"/>
    <mergeCell ref="D38:E38"/>
    <mergeCell ref="I38:N38"/>
    <mergeCell ref="P38:U38"/>
  </mergeCells>
  <hyperlinks>
    <hyperlink ref="A2" location="Innhold!A30" tooltip="Move to Tab2" display="Tilbake til innholdsfortegnelsen" xr:uid="{00000000-0004-0000-0A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U79"/>
  <sheetViews>
    <sheetView showGridLines="0" showRowColHeaders="0" zoomScaleNormal="100" workbookViewId="0"/>
  </sheetViews>
  <sheetFormatPr defaultColWidth="11.453125" defaultRowHeight="13" x14ac:dyDescent="0.3"/>
  <cols>
    <col min="1" max="1" width="26.453125" style="1" customWidth="1"/>
    <col min="2" max="4" width="11.7265625" style="1" customWidth="1"/>
    <col min="5" max="7" width="9.7265625" style="1" customWidth="1"/>
    <col min="8" max="8" width="6.7265625" style="1" customWidth="1"/>
    <col min="9" max="11" width="11.7265625" style="1" customWidth="1"/>
    <col min="12" max="14" width="9.7265625" style="1" customWidth="1"/>
    <col min="15" max="15" width="6.7265625" style="1" customWidth="1"/>
    <col min="16" max="18" width="11.7265625" style="1" customWidth="1"/>
    <col min="19" max="21" width="9.7265625" style="1" customWidth="1"/>
    <col min="22" max="16384" width="11.453125" style="1"/>
  </cols>
  <sheetData>
    <row r="1" spans="1:21" ht="5.25" customHeight="1" x14ac:dyDescent="0.3"/>
    <row r="2" spans="1:21" x14ac:dyDescent="0.3">
      <c r="A2" s="69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3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5.5" thickBot="1" x14ac:dyDescent="0.35">
      <c r="A4" s="5" t="s">
        <v>111</v>
      </c>
      <c r="B4" s="6"/>
      <c r="C4" s="6"/>
      <c r="D4" s="235" t="s">
        <v>103</v>
      </c>
      <c r="E4" s="235"/>
      <c r="F4" s="6"/>
      <c r="I4" s="235" t="s">
        <v>105</v>
      </c>
      <c r="J4" s="235"/>
      <c r="K4" s="235"/>
      <c r="L4" s="235"/>
      <c r="M4" s="235"/>
      <c r="N4" s="235"/>
      <c r="P4" s="235" t="s">
        <v>106</v>
      </c>
      <c r="Q4" s="235"/>
      <c r="R4" s="235"/>
      <c r="S4" s="235"/>
      <c r="T4" s="235"/>
      <c r="U4" s="235"/>
    </row>
    <row r="5" spans="1:21" x14ac:dyDescent="0.3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83" t="s">
        <v>1</v>
      </c>
      <c r="K5" s="10"/>
      <c r="L5" s="11"/>
      <c r="M5" s="83" t="s">
        <v>2</v>
      </c>
      <c r="N5" s="12"/>
      <c r="P5" s="7"/>
      <c r="Q5" s="83" t="s">
        <v>1</v>
      </c>
      <c r="R5" s="10"/>
      <c r="S5" s="11"/>
      <c r="T5" s="83" t="s">
        <v>2</v>
      </c>
      <c r="U5" s="12"/>
    </row>
    <row r="6" spans="1:21" x14ac:dyDescent="0.3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  <c r="I6" s="92" t="s">
        <v>159</v>
      </c>
      <c r="J6" s="15" t="s">
        <v>155</v>
      </c>
      <c r="K6" s="66" t="s">
        <v>156</v>
      </c>
      <c r="L6" s="15" t="s">
        <v>159</v>
      </c>
      <c r="M6" s="15" t="s">
        <v>155</v>
      </c>
      <c r="N6" s="16" t="s">
        <v>156</v>
      </c>
      <c r="P6" s="92" t="s">
        <v>159</v>
      </c>
      <c r="Q6" s="15" t="s">
        <v>155</v>
      </c>
      <c r="R6" s="66" t="s">
        <v>156</v>
      </c>
      <c r="S6" s="15" t="s">
        <v>159</v>
      </c>
      <c r="T6" s="15" t="s">
        <v>155</v>
      </c>
      <c r="U6" s="16" t="s">
        <v>156</v>
      </c>
    </row>
    <row r="7" spans="1:21" x14ac:dyDescent="0.3">
      <c r="A7" s="17" t="s">
        <v>80</v>
      </c>
      <c r="B7" s="18">
        <v>293985</v>
      </c>
      <c r="C7" s="18">
        <v>319775</v>
      </c>
      <c r="D7" s="19">
        <v>391171</v>
      </c>
      <c r="E7" s="27">
        <v>22.7190354272749</v>
      </c>
      <c r="F7" s="27">
        <v>23.053094027642807</v>
      </c>
      <c r="G7" s="28">
        <v>25.398042543576583</v>
      </c>
      <c r="I7" s="93">
        <v>213068</v>
      </c>
      <c r="J7" s="18">
        <v>227467</v>
      </c>
      <c r="K7" s="19">
        <v>241473</v>
      </c>
      <c r="L7" s="76">
        <v>23.029374157615479</v>
      </c>
      <c r="M7" s="76">
        <v>23.388624179222955</v>
      </c>
      <c r="N7" s="77">
        <v>23.495922539439128</v>
      </c>
      <c r="P7" s="93">
        <v>80917</v>
      </c>
      <c r="Q7" s="18">
        <v>92308</v>
      </c>
      <c r="R7" s="19">
        <v>149698</v>
      </c>
      <c r="S7" s="76">
        <v>21.940499238073546</v>
      </c>
      <c r="T7" s="76">
        <v>22.265962322406349</v>
      </c>
      <c r="U7" s="77">
        <v>29.212842894471343</v>
      </c>
    </row>
    <row r="8" spans="1:21" x14ac:dyDescent="0.3">
      <c r="A8" s="17" t="s">
        <v>160</v>
      </c>
      <c r="B8" s="18">
        <v>30266</v>
      </c>
      <c r="C8" s="18">
        <v>31626</v>
      </c>
      <c r="D8" s="19">
        <v>36376</v>
      </c>
      <c r="E8" s="27">
        <v>2.3389435727737879</v>
      </c>
      <c r="F8" s="27">
        <v>2.2799692024649563</v>
      </c>
      <c r="G8" s="28">
        <v>2.361829469886934</v>
      </c>
      <c r="I8" s="93">
        <v>28835</v>
      </c>
      <c r="J8" s="18">
        <v>30090</v>
      </c>
      <c r="K8" s="19">
        <v>34238</v>
      </c>
      <c r="L8" s="76">
        <v>3.1166200641806485</v>
      </c>
      <c r="M8" s="76">
        <v>3.0939156077708794</v>
      </c>
      <c r="N8" s="77">
        <v>3.3314424217420453</v>
      </c>
      <c r="P8" s="93">
        <v>1431</v>
      </c>
      <c r="Q8" s="18">
        <v>1536</v>
      </c>
      <c r="R8" s="19">
        <v>2138</v>
      </c>
      <c r="S8" s="76">
        <v>0.38801308018936992</v>
      </c>
      <c r="T8" s="76">
        <v>0.37050437803024822</v>
      </c>
      <c r="U8" s="77">
        <v>0.41722039110996628</v>
      </c>
    </row>
    <row r="9" spans="1:21" x14ac:dyDescent="0.3">
      <c r="A9" s="17" t="s">
        <v>81</v>
      </c>
      <c r="B9" s="18">
        <v>278127</v>
      </c>
      <c r="C9" s="18">
        <v>322877</v>
      </c>
      <c r="D9" s="19">
        <v>367408</v>
      </c>
      <c r="E9" s="27">
        <v>21.493535950071212</v>
      </c>
      <c r="F9" s="27">
        <v>23.276722196429446</v>
      </c>
      <c r="G9" s="28">
        <v>23.855152899500183</v>
      </c>
      <c r="I9" s="93">
        <v>149181</v>
      </c>
      <c r="J9" s="18">
        <v>159196</v>
      </c>
      <c r="K9" s="19">
        <v>168294</v>
      </c>
      <c r="L9" s="76">
        <v>16.124171936692676</v>
      </c>
      <c r="M9" s="76">
        <v>16.368859723984478</v>
      </c>
      <c r="N9" s="77">
        <v>16.375424117198897</v>
      </c>
      <c r="P9" s="93">
        <v>128946</v>
      </c>
      <c r="Q9" s="18">
        <v>163681</v>
      </c>
      <c r="R9" s="19">
        <v>199114</v>
      </c>
      <c r="S9" s="76">
        <v>34.963476336896221</v>
      </c>
      <c r="T9" s="76">
        <v>39.482113997636105</v>
      </c>
      <c r="U9" s="77">
        <v>38.856137023138366</v>
      </c>
    </row>
    <row r="10" spans="1:21" x14ac:dyDescent="0.3">
      <c r="A10" s="17" t="s">
        <v>83</v>
      </c>
      <c r="B10" s="18">
        <v>244176</v>
      </c>
      <c r="C10" s="18">
        <v>250046</v>
      </c>
      <c r="D10" s="19">
        <v>264112</v>
      </c>
      <c r="E10" s="27">
        <v>18.869817148801047</v>
      </c>
      <c r="F10" s="27">
        <v>18.026218276087789</v>
      </c>
      <c r="G10" s="28">
        <v>17.148325955321582</v>
      </c>
      <c r="I10" s="93">
        <v>160212</v>
      </c>
      <c r="J10" s="18">
        <v>166916</v>
      </c>
      <c r="K10" s="19">
        <v>175596</v>
      </c>
      <c r="L10" s="76">
        <v>17.316453397694122</v>
      </c>
      <c r="M10" s="76">
        <v>17.162645981611306</v>
      </c>
      <c r="N10" s="77">
        <v>17.085926849939138</v>
      </c>
      <c r="P10" s="93">
        <v>83964</v>
      </c>
      <c r="Q10" s="18">
        <v>83130</v>
      </c>
      <c r="R10" s="19">
        <v>88516</v>
      </c>
      <c r="S10" s="76">
        <v>22.766687816226593</v>
      </c>
      <c r="T10" s="76">
        <v>20.052102178160503</v>
      </c>
      <c r="U10" s="77">
        <v>17.27347059845172</v>
      </c>
    </row>
    <row r="11" spans="1:21" x14ac:dyDescent="0.3">
      <c r="A11" s="17" t="s">
        <v>185</v>
      </c>
      <c r="B11" s="18">
        <v>271195</v>
      </c>
      <c r="C11" s="18">
        <v>280606</v>
      </c>
      <c r="D11" s="19">
        <v>286110</v>
      </c>
      <c r="E11" s="27">
        <v>20.957833946289153</v>
      </c>
      <c r="F11" s="27">
        <v>20.229337824159916</v>
      </c>
      <c r="G11" s="28">
        <v>18.576617264937063</v>
      </c>
      <c r="I11" s="93">
        <v>271195</v>
      </c>
      <c r="J11" s="18">
        <v>280606</v>
      </c>
      <c r="K11" s="19">
        <v>286110</v>
      </c>
      <c r="L11" s="76">
        <v>29.31200895805344</v>
      </c>
      <c r="M11" s="76">
        <v>28.852485311869572</v>
      </c>
      <c r="N11" s="77">
        <v>27.839213484567342</v>
      </c>
      <c r="P11" s="93">
        <v>0</v>
      </c>
      <c r="Q11" s="18">
        <v>0</v>
      </c>
      <c r="R11" s="19">
        <v>0</v>
      </c>
      <c r="S11" s="76" t="s">
        <v>163</v>
      </c>
      <c r="T11" s="76" t="s">
        <v>163</v>
      </c>
      <c r="U11" s="77" t="s">
        <v>163</v>
      </c>
    </row>
    <row r="12" spans="1:21" x14ac:dyDescent="0.3">
      <c r="A12" s="17" t="s">
        <v>161</v>
      </c>
      <c r="B12" s="18">
        <v>8442</v>
      </c>
      <c r="C12" s="18">
        <v>8938</v>
      </c>
      <c r="D12" s="19">
        <v>9516</v>
      </c>
      <c r="E12" s="27">
        <v>0.65239415982806837</v>
      </c>
      <c r="F12" s="27">
        <v>0.64435479452449818</v>
      </c>
      <c r="G12" s="28">
        <v>0.61785708256663907</v>
      </c>
      <c r="I12" s="93">
        <v>8442</v>
      </c>
      <c r="J12" s="18">
        <v>8938</v>
      </c>
      <c r="K12" s="19">
        <v>9516</v>
      </c>
      <c r="L12" s="76">
        <v>0.91245037564810239</v>
      </c>
      <c r="M12" s="76">
        <v>0.91902351951665406</v>
      </c>
      <c r="N12" s="77">
        <v>0.92593043067052117</v>
      </c>
      <c r="P12" s="93">
        <v>0</v>
      </c>
      <c r="Q12" s="18">
        <v>0</v>
      </c>
      <c r="R12" s="19">
        <v>0</v>
      </c>
      <c r="S12" s="76" t="s">
        <v>163</v>
      </c>
      <c r="T12" s="76" t="s">
        <v>163</v>
      </c>
      <c r="U12" s="77" t="s">
        <v>163</v>
      </c>
    </row>
    <row r="13" spans="1:21" x14ac:dyDescent="0.3">
      <c r="A13" s="17" t="s">
        <v>162</v>
      </c>
      <c r="B13" s="18">
        <v>8679</v>
      </c>
      <c r="C13" s="18">
        <v>7760</v>
      </c>
      <c r="D13" s="19">
        <v>3006</v>
      </c>
      <c r="E13" s="27">
        <v>0.67070941875714352</v>
      </c>
      <c r="F13" s="27">
        <v>0.55943088000784358</v>
      </c>
      <c r="G13" s="28">
        <v>0.19517427387508587</v>
      </c>
      <c r="I13" s="93">
        <v>0</v>
      </c>
      <c r="J13" s="18">
        <v>0</v>
      </c>
      <c r="K13" s="19">
        <v>0</v>
      </c>
      <c r="L13" s="76" t="s">
        <v>163</v>
      </c>
      <c r="M13" s="76" t="s">
        <v>163</v>
      </c>
      <c r="N13" s="77" t="s">
        <v>163</v>
      </c>
      <c r="P13" s="93">
        <v>8679</v>
      </c>
      <c r="Q13" s="18">
        <v>7760</v>
      </c>
      <c r="R13" s="19">
        <v>3006</v>
      </c>
      <c r="S13" s="76">
        <v>2.3532952641254656</v>
      </c>
      <c r="T13" s="76">
        <v>1.8718189931736497</v>
      </c>
      <c r="U13" s="77">
        <v>0.5866064058356214</v>
      </c>
    </row>
    <row r="14" spans="1:21" x14ac:dyDescent="0.3">
      <c r="A14" s="17" t="s">
        <v>164</v>
      </c>
      <c r="B14" s="18">
        <v>14687</v>
      </c>
      <c r="C14" s="18">
        <v>15148</v>
      </c>
      <c r="D14" s="19">
        <v>15954</v>
      </c>
      <c r="E14" s="27">
        <v>1.1350050965878751</v>
      </c>
      <c r="F14" s="27">
        <v>1.0920436817472698</v>
      </c>
      <c r="G14" s="28">
        <v>1.0358650583510047</v>
      </c>
      <c r="I14" s="93">
        <v>6750</v>
      </c>
      <c r="J14" s="18">
        <v>7185</v>
      </c>
      <c r="K14" s="19">
        <v>7557</v>
      </c>
      <c r="L14" s="76">
        <v>0.72957119588067887</v>
      </c>
      <c r="M14" s="76">
        <v>0.73877645868507047</v>
      </c>
      <c r="N14" s="77">
        <v>0.7353148659706944</v>
      </c>
      <c r="P14" s="93">
        <v>7937</v>
      </c>
      <c r="Q14" s="18">
        <v>7963</v>
      </c>
      <c r="R14" s="19">
        <v>8397</v>
      </c>
      <c r="S14" s="76">
        <v>2.1521032966198663</v>
      </c>
      <c r="T14" s="76">
        <v>1.920785392093012</v>
      </c>
      <c r="U14" s="77">
        <v>1.6386340618102837</v>
      </c>
    </row>
    <row r="15" spans="1:21" x14ac:dyDescent="0.3">
      <c r="A15" s="17" t="s">
        <v>165</v>
      </c>
      <c r="B15" s="18">
        <v>24595</v>
      </c>
      <c r="C15" s="18">
        <v>24861</v>
      </c>
      <c r="D15" s="19">
        <v>24464</v>
      </c>
      <c r="E15" s="27">
        <v>1.9006911112261717</v>
      </c>
      <c r="F15" s="27">
        <v>1.792269472664304</v>
      </c>
      <c r="G15" s="28">
        <v>1.5884043366866603</v>
      </c>
      <c r="I15" s="93">
        <v>0</v>
      </c>
      <c r="J15" s="18">
        <v>0</v>
      </c>
      <c r="K15" s="19">
        <v>0</v>
      </c>
      <c r="L15" s="76" t="s">
        <v>163</v>
      </c>
      <c r="M15" s="76" t="s">
        <v>163</v>
      </c>
      <c r="N15" s="77" t="s">
        <v>163</v>
      </c>
      <c r="P15" s="93">
        <v>24595</v>
      </c>
      <c r="Q15" s="18">
        <v>24861</v>
      </c>
      <c r="R15" s="19">
        <v>24464</v>
      </c>
      <c r="S15" s="76">
        <v>6.6688900819409875</v>
      </c>
      <c r="T15" s="76">
        <v>5.9968159780013028</v>
      </c>
      <c r="U15" s="77">
        <v>4.7740316408392021</v>
      </c>
    </row>
    <row r="16" spans="1:21" x14ac:dyDescent="0.3">
      <c r="A16" s="17" t="s">
        <v>166</v>
      </c>
      <c r="B16" s="18">
        <v>0</v>
      </c>
      <c r="C16" s="18">
        <v>0</v>
      </c>
      <c r="D16" s="19">
        <v>0</v>
      </c>
      <c r="E16" s="27" t="s">
        <v>163</v>
      </c>
      <c r="F16" s="27" t="s">
        <v>163</v>
      </c>
      <c r="G16" s="28" t="s">
        <v>163</v>
      </c>
      <c r="I16" s="93">
        <v>0</v>
      </c>
      <c r="J16" s="18">
        <v>0</v>
      </c>
      <c r="K16" s="19">
        <v>0</v>
      </c>
      <c r="L16" s="76" t="s">
        <v>163</v>
      </c>
      <c r="M16" s="76" t="s">
        <v>163</v>
      </c>
      <c r="N16" s="77" t="s">
        <v>163</v>
      </c>
      <c r="P16" s="93">
        <v>0</v>
      </c>
      <c r="Q16" s="18">
        <v>0</v>
      </c>
      <c r="R16" s="19">
        <v>0</v>
      </c>
      <c r="S16" s="76" t="s">
        <v>163</v>
      </c>
      <c r="T16" s="76" t="s">
        <v>163</v>
      </c>
      <c r="U16" s="77" t="s">
        <v>163</v>
      </c>
    </row>
    <row r="17" spans="1:21" x14ac:dyDescent="0.3">
      <c r="A17" s="17" t="s">
        <v>167</v>
      </c>
      <c r="B17" s="18">
        <v>7201</v>
      </c>
      <c r="C17" s="18">
        <v>6153</v>
      </c>
      <c r="D17" s="19">
        <v>0</v>
      </c>
      <c r="E17" s="27">
        <v>0.55649020906443025</v>
      </c>
      <c r="F17" s="27">
        <v>0.44357966555261102</v>
      </c>
      <c r="G17" s="28" t="s">
        <v>163</v>
      </c>
      <c r="I17" s="93">
        <v>0</v>
      </c>
      <c r="J17" s="18">
        <v>0</v>
      </c>
      <c r="K17" s="19">
        <v>0</v>
      </c>
      <c r="L17" s="76" t="s">
        <v>163</v>
      </c>
      <c r="M17" s="76" t="s">
        <v>163</v>
      </c>
      <c r="N17" s="77" t="s">
        <v>163</v>
      </c>
      <c r="P17" s="93">
        <v>7201</v>
      </c>
      <c r="Q17" s="18">
        <v>6153</v>
      </c>
      <c r="R17" s="19">
        <v>0</v>
      </c>
      <c r="S17" s="76">
        <v>1.95253821833938</v>
      </c>
      <c r="T17" s="76">
        <v>1.4841884362110138</v>
      </c>
      <c r="U17" s="77" t="s">
        <v>163</v>
      </c>
    </row>
    <row r="18" spans="1:21" x14ac:dyDescent="0.3">
      <c r="A18" s="17" t="s">
        <v>168</v>
      </c>
      <c r="B18" s="18">
        <v>0</v>
      </c>
      <c r="C18" s="18">
        <v>0</v>
      </c>
      <c r="D18" s="19">
        <v>0</v>
      </c>
      <c r="E18" s="27" t="s">
        <v>163</v>
      </c>
      <c r="F18" s="27" t="s">
        <v>163</v>
      </c>
      <c r="G18" s="28" t="s">
        <v>163</v>
      </c>
      <c r="I18" s="93">
        <v>0</v>
      </c>
      <c r="J18" s="18">
        <v>0</v>
      </c>
      <c r="K18" s="19">
        <v>0</v>
      </c>
      <c r="L18" s="76" t="s">
        <v>163</v>
      </c>
      <c r="M18" s="76" t="s">
        <v>163</v>
      </c>
      <c r="N18" s="77" t="s">
        <v>163</v>
      </c>
      <c r="P18" s="93">
        <v>0</v>
      </c>
      <c r="Q18" s="18">
        <v>0</v>
      </c>
      <c r="R18" s="19">
        <v>0</v>
      </c>
      <c r="S18" s="76" t="s">
        <v>163</v>
      </c>
      <c r="T18" s="76" t="s">
        <v>163</v>
      </c>
      <c r="U18" s="77" t="s">
        <v>163</v>
      </c>
    </row>
    <row r="19" spans="1:21" x14ac:dyDescent="0.3">
      <c r="A19" s="17" t="s">
        <v>169</v>
      </c>
      <c r="B19" s="18">
        <v>2663</v>
      </c>
      <c r="C19" s="18">
        <v>3688</v>
      </c>
      <c r="D19" s="19">
        <v>3844</v>
      </c>
      <c r="E19" s="27">
        <v>0.20579550433808885</v>
      </c>
      <c r="F19" s="27">
        <v>0.26587385122022256</v>
      </c>
      <c r="G19" s="28">
        <v>0.24958413465596477</v>
      </c>
      <c r="I19" s="93">
        <v>0</v>
      </c>
      <c r="J19" s="18">
        <v>0</v>
      </c>
      <c r="K19" s="19">
        <v>0</v>
      </c>
      <c r="L19" s="76" t="s">
        <v>163</v>
      </c>
      <c r="M19" s="76" t="s">
        <v>163</v>
      </c>
      <c r="N19" s="77" t="s">
        <v>163</v>
      </c>
      <c r="P19" s="93">
        <v>2663</v>
      </c>
      <c r="Q19" s="18">
        <v>3688</v>
      </c>
      <c r="R19" s="19">
        <v>3844</v>
      </c>
      <c r="S19" s="76">
        <v>0.72206766774583653</v>
      </c>
      <c r="T19" s="76">
        <v>0.88959644933304383</v>
      </c>
      <c r="U19" s="77">
        <v>0.7501380652136157</v>
      </c>
    </row>
    <row r="20" spans="1:21" x14ac:dyDescent="0.3">
      <c r="A20" s="17" t="s">
        <v>170</v>
      </c>
      <c r="B20" s="18">
        <v>36368</v>
      </c>
      <c r="C20" s="18">
        <v>38735</v>
      </c>
      <c r="D20" s="19">
        <v>39909</v>
      </c>
      <c r="E20" s="27">
        <v>2.8105035305173174</v>
      </c>
      <c r="F20" s="27"/>
      <c r="G20" s="28">
        <v>2.5912209235132408</v>
      </c>
      <c r="I20" s="93">
        <v>29225</v>
      </c>
      <c r="J20" s="18">
        <v>31417</v>
      </c>
      <c r="K20" s="19">
        <v>32382</v>
      </c>
      <c r="L20" s="76">
        <v>3.1587730666093097</v>
      </c>
      <c r="M20" s="76">
        <v>3.2303604735572522</v>
      </c>
      <c r="N20" s="77">
        <v>3.1508490128176563</v>
      </c>
      <c r="P20" s="93">
        <v>7143</v>
      </c>
      <c r="Q20" s="18">
        <v>7318</v>
      </c>
      <c r="R20" s="19">
        <v>7527</v>
      </c>
      <c r="S20" s="76">
        <v>1.9368116224966243</v>
      </c>
      <c r="T20" s="76">
        <v>1.7652024989748414</v>
      </c>
      <c r="U20" s="77">
        <v>1.4688577567281178</v>
      </c>
    </row>
    <row r="21" spans="1:21" x14ac:dyDescent="0.3">
      <c r="A21" s="17" t="s">
        <v>171</v>
      </c>
      <c r="B21" s="18">
        <v>536</v>
      </c>
      <c r="C21" s="18">
        <v>630</v>
      </c>
      <c r="D21" s="19">
        <v>666</v>
      </c>
      <c r="E21" s="27">
        <v>4.1421851417655135E-2</v>
      </c>
      <c r="F21" s="27">
        <v>4.5417713196513075E-2</v>
      </c>
      <c r="G21" s="28">
        <v>4.3242204391486093E-2</v>
      </c>
      <c r="I21" s="93">
        <v>0</v>
      </c>
      <c r="J21" s="18">
        <v>0</v>
      </c>
      <c r="K21" s="19">
        <v>0</v>
      </c>
      <c r="L21" s="76" t="s">
        <v>163</v>
      </c>
      <c r="M21" s="76" t="s">
        <v>163</v>
      </c>
      <c r="N21" s="77" t="s">
        <v>163</v>
      </c>
      <c r="P21" s="93">
        <v>536</v>
      </c>
      <c r="Q21" s="18">
        <v>630</v>
      </c>
      <c r="R21" s="19">
        <v>666</v>
      </c>
      <c r="S21" s="76">
        <v>0.1453354374433978</v>
      </c>
      <c r="T21" s="76">
        <v>0.151964686301469</v>
      </c>
      <c r="U21" s="77">
        <v>0.12996668871807182</v>
      </c>
    </row>
    <row r="22" spans="1:21" x14ac:dyDescent="0.3">
      <c r="A22" s="17" t="s">
        <v>172</v>
      </c>
      <c r="B22" s="18">
        <v>0</v>
      </c>
      <c r="C22" s="18">
        <v>0</v>
      </c>
      <c r="D22" s="19">
        <v>0</v>
      </c>
      <c r="E22" s="27" t="s">
        <v>163</v>
      </c>
      <c r="F22" s="27" t="s">
        <v>163</v>
      </c>
      <c r="G22" s="28" t="s">
        <v>163</v>
      </c>
      <c r="I22" s="93">
        <v>0</v>
      </c>
      <c r="J22" s="18">
        <v>0</v>
      </c>
      <c r="K22" s="19">
        <v>0</v>
      </c>
      <c r="L22" s="76" t="s">
        <v>163</v>
      </c>
      <c r="M22" s="76" t="s">
        <v>163</v>
      </c>
      <c r="N22" s="77" t="s">
        <v>163</v>
      </c>
      <c r="P22" s="93">
        <v>0</v>
      </c>
      <c r="Q22" s="18">
        <v>0</v>
      </c>
      <c r="R22" s="19">
        <v>0</v>
      </c>
      <c r="S22" s="76" t="s">
        <v>163</v>
      </c>
      <c r="T22" s="76" t="s">
        <v>163</v>
      </c>
      <c r="U22" s="77" t="s">
        <v>163</v>
      </c>
    </row>
    <row r="23" spans="1:21" x14ac:dyDescent="0.3">
      <c r="A23" s="17" t="s">
        <v>173</v>
      </c>
      <c r="B23" s="18">
        <v>41</v>
      </c>
      <c r="C23" s="18">
        <v>259</v>
      </c>
      <c r="D23" s="19">
        <v>449</v>
      </c>
      <c r="E23" s="27">
        <v>3.1684625151564565E-3</v>
      </c>
      <c r="F23" s="27">
        <v>1.8671726536344264E-2</v>
      </c>
      <c r="G23" s="28">
        <v>2.9152777435100984E-2</v>
      </c>
      <c r="I23" s="93">
        <v>41</v>
      </c>
      <c r="J23" s="18">
        <v>259</v>
      </c>
      <c r="K23" s="19">
        <v>449</v>
      </c>
      <c r="L23" s="76">
        <v>4.4314694860900497E-3</v>
      </c>
      <c r="M23" s="76">
        <v>2.6630912011055427E-2</v>
      </c>
      <c r="N23" s="77">
        <v>4.3688814982247165E-2</v>
      </c>
      <c r="P23" s="93">
        <v>0</v>
      </c>
      <c r="Q23" s="18">
        <v>0</v>
      </c>
      <c r="R23" s="19">
        <v>0</v>
      </c>
      <c r="S23" s="76" t="s">
        <v>163</v>
      </c>
      <c r="T23" s="76" t="s">
        <v>163</v>
      </c>
      <c r="U23" s="77" t="s">
        <v>163</v>
      </c>
    </row>
    <row r="24" spans="1:21" x14ac:dyDescent="0.3">
      <c r="A24" s="17" t="s">
        <v>174</v>
      </c>
      <c r="B24" s="18">
        <v>0</v>
      </c>
      <c r="C24" s="18">
        <v>0</v>
      </c>
      <c r="D24" s="19">
        <v>6291</v>
      </c>
      <c r="E24" s="27" t="s">
        <v>163</v>
      </c>
      <c r="F24" s="27" t="s">
        <v>163</v>
      </c>
      <c r="G24" s="28">
        <v>0.40846352526552404</v>
      </c>
      <c r="I24" s="93">
        <v>0</v>
      </c>
      <c r="J24" s="18">
        <v>0</v>
      </c>
      <c r="K24" s="19">
        <v>0</v>
      </c>
      <c r="L24" s="76" t="s">
        <v>163</v>
      </c>
      <c r="M24" s="76" t="s">
        <v>163</v>
      </c>
      <c r="N24" s="77" t="s">
        <v>163</v>
      </c>
      <c r="P24" s="93">
        <v>0</v>
      </c>
      <c r="Q24" s="18">
        <v>0</v>
      </c>
      <c r="R24" s="19">
        <v>6291</v>
      </c>
      <c r="S24" s="76" t="s">
        <v>163</v>
      </c>
      <c r="T24" s="76" t="s">
        <v>163</v>
      </c>
      <c r="U24" s="77">
        <v>1.2276583164044892</v>
      </c>
    </row>
    <row r="25" spans="1:21" x14ac:dyDescent="0.3">
      <c r="A25" s="17" t="s">
        <v>175</v>
      </c>
      <c r="B25" s="18">
        <v>18552</v>
      </c>
      <c r="C25" s="18">
        <v>19333</v>
      </c>
      <c r="D25" s="19">
        <v>20608</v>
      </c>
      <c r="E25" s="27">
        <v>1.4336906483215264</v>
      </c>
      <c r="F25" s="27">
        <v>1.3937470622669639</v>
      </c>
      <c r="G25" s="28">
        <v>1.3380410632128308</v>
      </c>
      <c r="I25" s="93">
        <v>17625</v>
      </c>
      <c r="J25" s="18">
        <v>18405</v>
      </c>
      <c r="K25" s="19">
        <v>19661</v>
      </c>
      <c r="L25" s="76">
        <v>1.9049914559106615</v>
      </c>
      <c r="M25" s="76">
        <v>1.8924399056504833</v>
      </c>
      <c r="N25" s="77">
        <v>1.9130641233094909</v>
      </c>
      <c r="P25" s="93">
        <v>927</v>
      </c>
      <c r="Q25" s="18">
        <v>928</v>
      </c>
      <c r="R25" s="19">
        <v>947</v>
      </c>
      <c r="S25" s="76">
        <v>0.25135438527990628</v>
      </c>
      <c r="T25" s="76">
        <v>0.22384639505994164</v>
      </c>
      <c r="U25" s="77">
        <v>0.18480248380782882</v>
      </c>
    </row>
    <row r="26" spans="1:21" x14ac:dyDescent="0.3">
      <c r="A26" s="17" t="s">
        <v>176</v>
      </c>
      <c r="B26" s="18">
        <v>6149</v>
      </c>
      <c r="C26" s="18">
        <v>6698</v>
      </c>
      <c r="D26" s="19">
        <v>9443</v>
      </c>
      <c r="E26" s="27">
        <v>0.47519209769992804</v>
      </c>
      <c r="F26" s="27">
        <v>0.48286959204800722</v>
      </c>
      <c r="G26" s="28">
        <v>0.61311732142462938</v>
      </c>
      <c r="I26" s="93">
        <v>1126</v>
      </c>
      <c r="J26" s="18">
        <v>1379</v>
      </c>
      <c r="K26" s="19">
        <v>1540</v>
      </c>
      <c r="L26" s="76">
        <v>0.12170328393505844</v>
      </c>
      <c r="M26" s="76">
        <v>0.14179161259940323</v>
      </c>
      <c r="N26" s="77">
        <v>0.14984582421527981</v>
      </c>
      <c r="P26" s="93">
        <v>5023</v>
      </c>
      <c r="Q26" s="18">
        <v>5319</v>
      </c>
      <c r="R26" s="19">
        <v>7903</v>
      </c>
      <c r="S26" s="76">
        <v>1.3619774296234837</v>
      </c>
      <c r="T26" s="76">
        <v>1.2830161372024025</v>
      </c>
      <c r="U26" s="77">
        <v>1.5422323437521344</v>
      </c>
    </row>
    <row r="27" spans="1:21" x14ac:dyDescent="0.3">
      <c r="A27" s="17" t="s">
        <v>177</v>
      </c>
      <c r="B27" s="18">
        <v>41772</v>
      </c>
      <c r="C27" s="18">
        <v>42091</v>
      </c>
      <c r="D27" s="19">
        <v>50695</v>
      </c>
      <c r="E27" s="27">
        <v>3.2281223459296462</v>
      </c>
      <c r="F27" s="27">
        <v>3.0344078827848122</v>
      </c>
      <c r="G27" s="28">
        <v>3.2915368643038847</v>
      </c>
      <c r="I27" s="93">
        <v>34539</v>
      </c>
      <c r="J27" s="18">
        <v>34528</v>
      </c>
      <c r="K27" s="19">
        <v>43149</v>
      </c>
      <c r="L27" s="76">
        <v>3.7331347458552249</v>
      </c>
      <c r="M27" s="76">
        <v>3.5502398838522078</v>
      </c>
      <c r="N27" s="77">
        <v>4.1985048500422781</v>
      </c>
      <c r="P27" s="93">
        <v>7233</v>
      </c>
      <c r="Q27" s="18">
        <v>7563</v>
      </c>
      <c r="R27" s="19">
        <v>7546</v>
      </c>
      <c r="S27" s="76">
        <v>1.961214960873314</v>
      </c>
      <c r="T27" s="76">
        <v>1.8242998769809682</v>
      </c>
      <c r="U27" s="77">
        <v>1.4725655151149697</v>
      </c>
    </row>
    <row r="28" spans="1:21" x14ac:dyDescent="0.3">
      <c r="A28" s="17" t="s">
        <v>178</v>
      </c>
      <c r="B28" s="18">
        <v>666</v>
      </c>
      <c r="C28" s="18">
        <v>701</v>
      </c>
      <c r="D28" s="19">
        <v>785</v>
      </c>
      <c r="E28" s="27">
        <v>5.1468195977907319E-2</v>
      </c>
      <c r="F28" s="27">
        <v>5.0536217382151846E-2</v>
      </c>
      <c r="G28" s="28">
        <v>5.0968664335310179E-2</v>
      </c>
      <c r="I28" s="93">
        <v>565</v>
      </c>
      <c r="J28" s="18">
        <v>596</v>
      </c>
      <c r="K28" s="19">
        <v>657</v>
      </c>
      <c r="L28" s="76">
        <v>6.1067811210753123E-2</v>
      </c>
      <c r="M28" s="76">
        <v>6.1281944241656505E-2</v>
      </c>
      <c r="N28" s="77">
        <v>6.3927731499635598E-2</v>
      </c>
      <c r="P28" s="93">
        <v>101</v>
      </c>
      <c r="Q28" s="18">
        <v>105</v>
      </c>
      <c r="R28" s="19">
        <v>128</v>
      </c>
      <c r="S28" s="76">
        <v>2.7385968622729812E-2</v>
      </c>
      <c r="T28" s="76">
        <v>2.5327447716911498E-2</v>
      </c>
      <c r="U28" s="77">
        <v>2.4978582816686475E-2</v>
      </c>
    </row>
    <row r="29" spans="1:21" x14ac:dyDescent="0.3">
      <c r="A29" s="17" t="s">
        <v>179</v>
      </c>
      <c r="B29" s="18">
        <v>0</v>
      </c>
      <c r="C29" s="18">
        <v>0</v>
      </c>
      <c r="D29" s="19">
        <v>0</v>
      </c>
      <c r="E29" s="27" t="s">
        <v>163</v>
      </c>
      <c r="F29" s="27" t="s">
        <v>163</v>
      </c>
      <c r="G29" s="28" t="s">
        <v>163</v>
      </c>
      <c r="I29" s="93">
        <v>0</v>
      </c>
      <c r="J29" s="18">
        <v>0</v>
      </c>
      <c r="K29" s="19">
        <v>0</v>
      </c>
      <c r="L29" s="76" t="s">
        <v>163</v>
      </c>
      <c r="M29" s="76" t="s">
        <v>163</v>
      </c>
      <c r="N29" s="77" t="s">
        <v>163</v>
      </c>
      <c r="P29" s="93">
        <v>0</v>
      </c>
      <c r="Q29" s="18">
        <v>0</v>
      </c>
      <c r="R29" s="19">
        <v>0</v>
      </c>
      <c r="S29" s="76" t="s">
        <v>163</v>
      </c>
      <c r="T29" s="76" t="s">
        <v>163</v>
      </c>
      <c r="U29" s="77" t="s">
        <v>163</v>
      </c>
    </row>
    <row r="30" spans="1:21" x14ac:dyDescent="0.3">
      <c r="A30" s="17" t="s">
        <v>180</v>
      </c>
      <c r="B30" s="18">
        <v>0</v>
      </c>
      <c r="C30" s="18">
        <v>0</v>
      </c>
      <c r="D30" s="19">
        <v>0</v>
      </c>
      <c r="E30" s="27" t="s">
        <v>163</v>
      </c>
      <c r="F30" s="27" t="s">
        <v>163</v>
      </c>
      <c r="G30" s="28" t="s">
        <v>163</v>
      </c>
      <c r="I30" s="93">
        <v>0</v>
      </c>
      <c r="J30" s="18">
        <v>0</v>
      </c>
      <c r="K30" s="19">
        <v>0</v>
      </c>
      <c r="L30" s="76" t="s">
        <v>163</v>
      </c>
      <c r="M30" s="76" t="s">
        <v>163</v>
      </c>
      <c r="N30" s="77" t="s">
        <v>163</v>
      </c>
      <c r="P30" s="93">
        <v>0</v>
      </c>
      <c r="Q30" s="18">
        <v>0</v>
      </c>
      <c r="R30" s="19">
        <v>0</v>
      </c>
      <c r="S30" s="76" t="s">
        <v>163</v>
      </c>
      <c r="T30" s="76" t="s">
        <v>163</v>
      </c>
      <c r="U30" s="77" t="s">
        <v>163</v>
      </c>
    </row>
    <row r="31" spans="1:21" x14ac:dyDescent="0.3">
      <c r="A31" s="17" t="s">
        <v>181</v>
      </c>
      <c r="B31" s="18">
        <v>0</v>
      </c>
      <c r="C31" s="18">
        <v>0</v>
      </c>
      <c r="D31" s="19">
        <v>0</v>
      </c>
      <c r="E31" s="27" t="s">
        <v>163</v>
      </c>
      <c r="F31" s="27" t="s">
        <v>163</v>
      </c>
      <c r="G31" s="28" t="s">
        <v>163</v>
      </c>
      <c r="I31" s="93">
        <v>0</v>
      </c>
      <c r="J31" s="18">
        <v>0</v>
      </c>
      <c r="K31" s="19">
        <v>0</v>
      </c>
      <c r="L31" s="76" t="s">
        <v>163</v>
      </c>
      <c r="M31" s="76" t="s">
        <v>163</v>
      </c>
      <c r="N31" s="77" t="s">
        <v>163</v>
      </c>
      <c r="P31" s="93">
        <v>0</v>
      </c>
      <c r="Q31" s="18">
        <v>0</v>
      </c>
      <c r="R31" s="19">
        <v>0</v>
      </c>
      <c r="S31" s="76" t="s">
        <v>163</v>
      </c>
      <c r="T31" s="76" t="s">
        <v>163</v>
      </c>
      <c r="U31" s="77" t="s">
        <v>163</v>
      </c>
    </row>
    <row r="32" spans="1:21" x14ac:dyDescent="0.3">
      <c r="A32" s="17" t="s">
        <v>182</v>
      </c>
      <c r="B32" s="18">
        <v>5216</v>
      </c>
      <c r="C32" s="18">
        <v>6317</v>
      </c>
      <c r="D32" s="19">
        <v>7803</v>
      </c>
      <c r="E32" s="27">
        <v>0.40309025558673356</v>
      </c>
      <c r="F32" s="27">
        <v>0.4554026893053541</v>
      </c>
      <c r="G32" s="28">
        <v>0.50663501631646546</v>
      </c>
      <c r="I32" s="93">
        <v>4397</v>
      </c>
      <c r="J32" s="18">
        <v>5572</v>
      </c>
      <c r="K32" s="19">
        <v>7101</v>
      </c>
      <c r="L32" s="76">
        <v>0.47524808122775486</v>
      </c>
      <c r="M32" s="76">
        <v>0.57292448542703023</v>
      </c>
      <c r="N32" s="77">
        <v>0.69094493360565057</v>
      </c>
      <c r="P32" s="93">
        <v>819</v>
      </c>
      <c r="Q32" s="18">
        <v>745</v>
      </c>
      <c r="R32" s="19">
        <v>702</v>
      </c>
      <c r="S32" s="76">
        <v>0.22207037922787837</v>
      </c>
      <c r="T32" s="76">
        <v>0.17970427189618157</v>
      </c>
      <c r="U32" s="77">
        <v>0.13699191513526487</v>
      </c>
    </row>
    <row r="33" spans="1:21" x14ac:dyDescent="0.3">
      <c r="A33" s="17" t="s">
        <v>183</v>
      </c>
      <c r="B33" s="18">
        <v>687</v>
      </c>
      <c r="C33" s="18">
        <v>882</v>
      </c>
      <c r="D33" s="19">
        <v>1552</v>
      </c>
      <c r="E33" s="27">
        <v>5.3091067022255745E-2</v>
      </c>
      <c r="F33" s="27">
        <v>6.3584798475118304E-2</v>
      </c>
      <c r="G33" s="28">
        <v>0.10076862044382344</v>
      </c>
      <c r="I33" s="93">
        <v>0</v>
      </c>
      <c r="J33" s="18">
        <v>0</v>
      </c>
      <c r="K33" s="19">
        <v>0</v>
      </c>
      <c r="L33" s="76" t="s">
        <v>163</v>
      </c>
      <c r="M33" s="76" t="s">
        <v>163</v>
      </c>
      <c r="N33" s="77" t="s">
        <v>163</v>
      </c>
      <c r="P33" s="93">
        <v>687</v>
      </c>
      <c r="Q33" s="18">
        <v>882</v>
      </c>
      <c r="R33" s="19">
        <v>1552</v>
      </c>
      <c r="S33" s="76">
        <v>0.1862788162753998</v>
      </c>
      <c r="T33" s="76">
        <v>0.21275056082205659</v>
      </c>
      <c r="U33" s="77">
        <v>0.30286531665232347</v>
      </c>
    </row>
    <row r="34" spans="1:21" x14ac:dyDescent="0.3">
      <c r="A34" s="17" t="s">
        <v>184</v>
      </c>
      <c r="B34" s="18">
        <v>0</v>
      </c>
      <c r="C34" s="18">
        <v>0</v>
      </c>
      <c r="D34" s="19">
        <v>0</v>
      </c>
      <c r="E34" s="27" t="s">
        <v>163</v>
      </c>
      <c r="F34" s="27" t="s">
        <v>163</v>
      </c>
      <c r="G34" s="28" t="s">
        <v>163</v>
      </c>
      <c r="I34" s="93">
        <v>0</v>
      </c>
      <c r="J34" s="18">
        <v>0</v>
      </c>
      <c r="K34" s="19">
        <v>0</v>
      </c>
      <c r="L34" s="76" t="s">
        <v>163</v>
      </c>
      <c r="M34" s="76" t="s">
        <v>163</v>
      </c>
      <c r="N34" s="77" t="s">
        <v>163</v>
      </c>
      <c r="P34" s="93">
        <v>0</v>
      </c>
      <c r="Q34" s="18">
        <v>0</v>
      </c>
      <c r="R34" s="19">
        <v>0</v>
      </c>
      <c r="S34" s="76" t="s">
        <v>163</v>
      </c>
      <c r="T34" s="76" t="s">
        <v>163</v>
      </c>
      <c r="U34" s="77" t="s">
        <v>163</v>
      </c>
    </row>
    <row r="35" spans="1:21" x14ac:dyDescent="0.3">
      <c r="A35" s="17" t="s">
        <v>5</v>
      </c>
      <c r="B35" s="18" t="s">
        <v>5</v>
      </c>
      <c r="C35" s="18" t="s">
        <v>5</v>
      </c>
      <c r="D35" s="19" t="s">
        <v>5</v>
      </c>
      <c r="E35" s="27" t="s">
        <v>5</v>
      </c>
      <c r="F35" s="27" t="s">
        <v>5</v>
      </c>
      <c r="G35" s="28" t="s">
        <v>5</v>
      </c>
      <c r="I35" s="93" t="s">
        <v>5</v>
      </c>
      <c r="J35" s="18" t="s">
        <v>5</v>
      </c>
      <c r="K35" s="19" t="s">
        <v>5</v>
      </c>
      <c r="L35" s="76" t="s">
        <v>5</v>
      </c>
      <c r="M35" s="76" t="s">
        <v>5</v>
      </c>
      <c r="N35" s="77" t="s">
        <v>5</v>
      </c>
      <c r="P35" s="93" t="s">
        <v>5</v>
      </c>
      <c r="Q35" s="18" t="s">
        <v>5</v>
      </c>
      <c r="R35" s="19" t="s">
        <v>5</v>
      </c>
      <c r="S35" s="76" t="s">
        <v>5</v>
      </c>
      <c r="T35" s="76" t="s">
        <v>5</v>
      </c>
      <c r="U35" s="77" t="s">
        <v>5</v>
      </c>
    </row>
    <row r="36" spans="1:21" ht="13.5" thickBot="1" x14ac:dyDescent="0.35">
      <c r="A36" s="20" t="s">
        <v>4</v>
      </c>
      <c r="B36" s="21">
        <v>1294003</v>
      </c>
      <c r="C36" s="21">
        <v>1387124</v>
      </c>
      <c r="D36" s="22">
        <v>1540162</v>
      </c>
      <c r="E36" s="23">
        <v>100</v>
      </c>
      <c r="F36" s="23">
        <v>100</v>
      </c>
      <c r="G36" s="48">
        <v>100</v>
      </c>
      <c r="I36" s="94">
        <v>925201</v>
      </c>
      <c r="J36" s="21">
        <v>972554</v>
      </c>
      <c r="K36" s="22">
        <v>1027723</v>
      </c>
      <c r="L36" s="80">
        <v>100</v>
      </c>
      <c r="M36" s="80">
        <v>100</v>
      </c>
      <c r="N36" s="81">
        <v>100</v>
      </c>
      <c r="P36" s="94">
        <v>368802</v>
      </c>
      <c r="Q36" s="21">
        <v>414570</v>
      </c>
      <c r="R36" s="22">
        <v>512439</v>
      </c>
      <c r="S36" s="80">
        <v>100</v>
      </c>
      <c r="T36" s="80">
        <v>100</v>
      </c>
      <c r="U36" s="81">
        <v>100</v>
      </c>
    </row>
    <row r="37" spans="1:21" x14ac:dyDescent="0.3">
      <c r="I37" s="98"/>
      <c r="P37" s="98"/>
    </row>
    <row r="38" spans="1:21" ht="15.5" thickBot="1" x14ac:dyDescent="0.35">
      <c r="A38" s="5" t="s">
        <v>112</v>
      </c>
      <c r="B38" s="6"/>
      <c r="C38" s="6"/>
      <c r="D38" s="235" t="s">
        <v>103</v>
      </c>
      <c r="E38" s="235"/>
      <c r="F38" s="6"/>
      <c r="I38" s="235" t="s">
        <v>105</v>
      </c>
      <c r="J38" s="235"/>
      <c r="K38" s="235"/>
      <c r="L38" s="235"/>
      <c r="M38" s="235"/>
      <c r="N38" s="235"/>
      <c r="P38" s="235" t="s">
        <v>106</v>
      </c>
      <c r="Q38" s="235"/>
      <c r="R38" s="235"/>
      <c r="S38" s="235"/>
      <c r="T38" s="235"/>
      <c r="U38" s="235"/>
    </row>
    <row r="39" spans="1:21" x14ac:dyDescent="0.3">
      <c r="A39" s="7"/>
      <c r="B39" s="84"/>
      <c r="C39" s="83" t="s">
        <v>38</v>
      </c>
      <c r="D39" s="85"/>
      <c r="E39" s="11"/>
      <c r="F39" s="9" t="s">
        <v>2</v>
      </c>
      <c r="G39" s="12"/>
      <c r="I39" s="32"/>
      <c r="J39" s="83" t="s">
        <v>31</v>
      </c>
      <c r="K39" s="85"/>
      <c r="L39" s="11"/>
      <c r="M39" s="83" t="s">
        <v>2</v>
      </c>
      <c r="N39" s="12"/>
      <c r="P39" s="32"/>
      <c r="Q39" s="83" t="s">
        <v>31</v>
      </c>
      <c r="R39" s="85"/>
      <c r="S39" s="11"/>
      <c r="T39" s="83" t="s">
        <v>2</v>
      </c>
      <c r="U39" s="12"/>
    </row>
    <row r="40" spans="1:21" x14ac:dyDescent="0.3">
      <c r="A40" s="13" t="s">
        <v>3</v>
      </c>
      <c r="B40" s="14" t="s">
        <v>159</v>
      </c>
      <c r="C40" s="15" t="s">
        <v>155</v>
      </c>
      <c r="D40" s="66" t="s">
        <v>156</v>
      </c>
      <c r="E40" s="15" t="s">
        <v>159</v>
      </c>
      <c r="F40" s="15" t="s">
        <v>155</v>
      </c>
      <c r="G40" s="16" t="s">
        <v>156</v>
      </c>
      <c r="I40" s="92" t="s">
        <v>159</v>
      </c>
      <c r="J40" s="15" t="s">
        <v>155</v>
      </c>
      <c r="K40" s="66" t="s">
        <v>156</v>
      </c>
      <c r="L40" s="15" t="s">
        <v>159</v>
      </c>
      <c r="M40" s="15" t="s">
        <v>155</v>
      </c>
      <c r="N40" s="16" t="s">
        <v>156</v>
      </c>
      <c r="P40" s="92" t="s">
        <v>159</v>
      </c>
      <c r="Q40" s="15" t="s">
        <v>155</v>
      </c>
      <c r="R40" s="66" t="s">
        <v>156</v>
      </c>
      <c r="S40" s="15" t="s">
        <v>159</v>
      </c>
      <c r="T40" s="15" t="s">
        <v>155</v>
      </c>
      <c r="U40" s="16" t="s">
        <v>156</v>
      </c>
    </row>
    <row r="41" spans="1:21" x14ac:dyDescent="0.3">
      <c r="A41" s="17" t="s">
        <v>80</v>
      </c>
      <c r="B41" s="18">
        <v>967064</v>
      </c>
      <c r="C41" s="18">
        <v>1008838</v>
      </c>
      <c r="D41" s="19">
        <v>1015954</v>
      </c>
      <c r="E41" s="27">
        <v>16.171568484819296</v>
      </c>
      <c r="F41" s="27">
        <v>16.909491200708</v>
      </c>
      <c r="G41" s="28">
        <v>16.688790719166679</v>
      </c>
      <c r="I41" s="93">
        <v>183913</v>
      </c>
      <c r="J41" s="18">
        <v>186005</v>
      </c>
      <c r="K41" s="19">
        <v>189964</v>
      </c>
      <c r="L41" s="76">
        <v>13.213726072021572</v>
      </c>
      <c r="M41" s="76">
        <v>13.33534553030591</v>
      </c>
      <c r="N41" s="77">
        <v>13.360114890630253</v>
      </c>
      <c r="P41" s="93">
        <v>783151</v>
      </c>
      <c r="Q41" s="18">
        <v>822833</v>
      </c>
      <c r="R41" s="19">
        <v>825990</v>
      </c>
      <c r="S41" s="76">
        <v>17.068832980652733</v>
      </c>
      <c r="T41" s="76">
        <v>18.000064752132772</v>
      </c>
      <c r="U41" s="77">
        <v>17.703191049535459</v>
      </c>
    </row>
    <row r="42" spans="1:21" x14ac:dyDescent="0.3">
      <c r="A42" s="17" t="s">
        <v>160</v>
      </c>
      <c r="B42" s="18">
        <v>44118</v>
      </c>
      <c r="C42" s="18">
        <v>46275</v>
      </c>
      <c r="D42" s="19">
        <v>50257</v>
      </c>
      <c r="E42" s="27">
        <v>0.73775598968967693</v>
      </c>
      <c r="F42" s="27">
        <v>0.77563167259040866</v>
      </c>
      <c r="G42" s="28">
        <v>0.82555760907793052</v>
      </c>
      <c r="I42" s="93">
        <v>42046</v>
      </c>
      <c r="J42" s="18">
        <v>43905</v>
      </c>
      <c r="K42" s="19">
        <v>48765</v>
      </c>
      <c r="L42" s="76">
        <v>3.0209083992116867</v>
      </c>
      <c r="M42" s="76">
        <v>3.1477021881566674</v>
      </c>
      <c r="N42" s="77">
        <v>3.4296287856729921</v>
      </c>
      <c r="P42" s="93">
        <v>2072</v>
      </c>
      <c r="Q42" s="18">
        <v>2370</v>
      </c>
      <c r="R42" s="19">
        <v>1492</v>
      </c>
      <c r="S42" s="76">
        <v>4.5159390635921372E-2</v>
      </c>
      <c r="T42" s="76">
        <v>5.1845457659761666E-2</v>
      </c>
      <c r="U42" s="77">
        <v>3.1977579687292708E-2</v>
      </c>
    </row>
    <row r="43" spans="1:21" x14ac:dyDescent="0.3">
      <c r="A43" s="17" t="s">
        <v>81</v>
      </c>
      <c r="B43" s="18">
        <v>1468886</v>
      </c>
      <c r="C43" s="18">
        <v>1572052</v>
      </c>
      <c r="D43" s="19">
        <v>1535473</v>
      </c>
      <c r="E43" s="27">
        <v>24.563204240249124</v>
      </c>
      <c r="F43" s="27">
        <v>26.349720630126356</v>
      </c>
      <c r="G43" s="28">
        <v>25.222783267678476</v>
      </c>
      <c r="I43" s="93">
        <v>162060</v>
      </c>
      <c r="J43" s="18">
        <v>159029</v>
      </c>
      <c r="K43" s="19">
        <v>153539</v>
      </c>
      <c r="L43" s="76">
        <v>11.643638281316797</v>
      </c>
      <c r="M43" s="76">
        <v>11.401342245310708</v>
      </c>
      <c r="N43" s="77">
        <v>10.798354847194618</v>
      </c>
      <c r="P43" s="93">
        <v>1306826</v>
      </c>
      <c r="Q43" s="18">
        <v>1413023</v>
      </c>
      <c r="R43" s="19">
        <v>1381934</v>
      </c>
      <c r="S43" s="76">
        <v>28.482367677209741</v>
      </c>
      <c r="T43" s="76">
        <v>30.910896252645323</v>
      </c>
      <c r="U43" s="77">
        <v>29.618568771835896</v>
      </c>
    </row>
    <row r="44" spans="1:21" x14ac:dyDescent="0.3">
      <c r="A44" s="17" t="s">
        <v>83</v>
      </c>
      <c r="B44" s="18">
        <v>803213</v>
      </c>
      <c r="C44" s="18">
        <v>662565</v>
      </c>
      <c r="D44" s="19">
        <v>704566</v>
      </c>
      <c r="E44" s="27">
        <v>13.4315971201463</v>
      </c>
      <c r="F44" s="27">
        <v>11.105486745540013</v>
      </c>
      <c r="G44" s="28">
        <v>11.573707590934619</v>
      </c>
      <c r="I44" s="93">
        <v>120822</v>
      </c>
      <c r="J44" s="18">
        <v>115050</v>
      </c>
      <c r="K44" s="19">
        <v>110474</v>
      </c>
      <c r="L44" s="76">
        <v>8.6807828238014189</v>
      </c>
      <c r="M44" s="76">
        <v>8.2483347397204092</v>
      </c>
      <c r="N44" s="77">
        <v>7.7696054643379089</v>
      </c>
      <c r="P44" s="93">
        <v>682391</v>
      </c>
      <c r="Q44" s="18">
        <v>547515</v>
      </c>
      <c r="R44" s="19">
        <v>594092</v>
      </c>
      <c r="S44" s="76">
        <v>14.872761455326749</v>
      </c>
      <c r="T44" s="76">
        <v>11.977285126828866</v>
      </c>
      <c r="U44" s="77">
        <v>12.732992139130763</v>
      </c>
    </row>
    <row r="45" spans="1:21" x14ac:dyDescent="0.3">
      <c r="A45" s="17" t="s">
        <v>185</v>
      </c>
      <c r="B45" s="18">
        <v>736889</v>
      </c>
      <c r="C45" s="18">
        <v>740562</v>
      </c>
      <c r="D45" s="19">
        <v>746807</v>
      </c>
      <c r="E45" s="27">
        <v>12.322504952319605</v>
      </c>
      <c r="F45" s="27">
        <v>12.412822100851393</v>
      </c>
      <c r="G45" s="28">
        <v>12.267588621737509</v>
      </c>
      <c r="I45" s="93">
        <v>736889</v>
      </c>
      <c r="J45" s="18">
        <v>740562</v>
      </c>
      <c r="K45" s="19">
        <v>746807</v>
      </c>
      <c r="L45" s="76">
        <v>52.94377989313373</v>
      </c>
      <c r="M45" s="76">
        <v>53.093466071419606</v>
      </c>
      <c r="N45" s="77">
        <v>52.522727048950891</v>
      </c>
      <c r="P45" s="93">
        <v>0</v>
      </c>
      <c r="Q45" s="18">
        <v>0</v>
      </c>
      <c r="R45" s="19">
        <v>0</v>
      </c>
      <c r="S45" s="76" t="s">
        <v>163</v>
      </c>
      <c r="T45" s="76" t="s">
        <v>163</v>
      </c>
      <c r="U45" s="77" t="s">
        <v>163</v>
      </c>
    </row>
    <row r="46" spans="1:21" x14ac:dyDescent="0.3">
      <c r="A46" s="17" t="s">
        <v>161</v>
      </c>
      <c r="B46" s="18">
        <v>10579</v>
      </c>
      <c r="C46" s="18">
        <v>10634</v>
      </c>
      <c r="D46" s="19">
        <v>10563</v>
      </c>
      <c r="E46" s="27">
        <v>0.17690558536033121</v>
      </c>
      <c r="F46" s="27">
        <v>0.17824024216804765</v>
      </c>
      <c r="G46" s="28">
        <v>0.17351543117755097</v>
      </c>
      <c r="I46" s="93">
        <v>10579</v>
      </c>
      <c r="J46" s="18">
        <v>10634</v>
      </c>
      <c r="K46" s="19">
        <v>10563</v>
      </c>
      <c r="L46" s="76">
        <v>0.7600768195609674</v>
      </c>
      <c r="M46" s="76">
        <v>0.76238845390862098</v>
      </c>
      <c r="N46" s="77">
        <v>0.74289283016638608</v>
      </c>
      <c r="P46" s="93">
        <v>0</v>
      </c>
      <c r="Q46" s="18">
        <v>0</v>
      </c>
      <c r="R46" s="19">
        <v>0</v>
      </c>
      <c r="S46" s="76" t="s">
        <v>163</v>
      </c>
      <c r="T46" s="76" t="s">
        <v>163</v>
      </c>
      <c r="U46" s="77" t="s">
        <v>163</v>
      </c>
    </row>
    <row r="47" spans="1:21" x14ac:dyDescent="0.3">
      <c r="A47" s="17" t="s">
        <v>162</v>
      </c>
      <c r="B47" s="18">
        <v>62844</v>
      </c>
      <c r="C47" s="18">
        <v>57821</v>
      </c>
      <c r="D47" s="19">
        <v>70483</v>
      </c>
      <c r="E47" s="27">
        <v>1.0508984409097888</v>
      </c>
      <c r="F47" s="27">
        <v>0.96915826992652665</v>
      </c>
      <c r="G47" s="28">
        <v>1.1578044244710144</v>
      </c>
      <c r="I47" s="93">
        <v>0</v>
      </c>
      <c r="J47" s="18">
        <v>0</v>
      </c>
      <c r="K47" s="19">
        <v>0</v>
      </c>
      <c r="L47" s="76" t="s">
        <v>163</v>
      </c>
      <c r="M47" s="76" t="s">
        <v>163</v>
      </c>
      <c r="N47" s="77" t="s">
        <v>163</v>
      </c>
      <c r="P47" s="93">
        <v>62844</v>
      </c>
      <c r="Q47" s="18">
        <v>57821</v>
      </c>
      <c r="R47" s="19">
        <v>70483</v>
      </c>
      <c r="S47" s="76">
        <v>1.3696895488049434</v>
      </c>
      <c r="T47" s="76">
        <v>1.2648760368544638</v>
      </c>
      <c r="U47" s="77">
        <v>1.5106405825063349</v>
      </c>
    </row>
    <row r="48" spans="1:21" x14ac:dyDescent="0.3">
      <c r="A48" s="17" t="s">
        <v>164</v>
      </c>
      <c r="B48" s="18">
        <v>678904</v>
      </c>
      <c r="C48" s="18">
        <v>667684</v>
      </c>
      <c r="D48" s="19">
        <v>673381</v>
      </c>
      <c r="E48" s="27">
        <v>11.352860338734313</v>
      </c>
      <c r="F48" s="27">
        <v>11.191288118462548</v>
      </c>
      <c r="G48" s="28">
        <v>11.061440363700697</v>
      </c>
      <c r="I48" s="93">
        <v>10977</v>
      </c>
      <c r="J48" s="18">
        <v>11663</v>
      </c>
      <c r="K48" s="19">
        <v>12238</v>
      </c>
      <c r="L48" s="76">
        <v>0.78867220420840722</v>
      </c>
      <c r="M48" s="76">
        <v>0.83616104362763266</v>
      </c>
      <c r="N48" s="77">
        <v>0.86069511081853944</v>
      </c>
      <c r="P48" s="93">
        <v>667927</v>
      </c>
      <c r="Q48" s="18">
        <v>656021</v>
      </c>
      <c r="R48" s="19">
        <v>661143</v>
      </c>
      <c r="S48" s="76">
        <v>14.557517523783329</v>
      </c>
      <c r="T48" s="76">
        <v>14.350932058824688</v>
      </c>
      <c r="U48" s="77">
        <v>14.17007571527866</v>
      </c>
    </row>
    <row r="49" spans="1:21" x14ac:dyDescent="0.3">
      <c r="A49" s="17" t="s">
        <v>165</v>
      </c>
      <c r="B49" s="18">
        <v>74951</v>
      </c>
      <c r="C49" s="18">
        <v>64479</v>
      </c>
      <c r="D49" s="19">
        <v>51356</v>
      </c>
      <c r="E49" s="27">
        <v>1.2533557546405316</v>
      </c>
      <c r="F49" s="27">
        <v>1.0807553671951802</v>
      </c>
      <c r="G49" s="28">
        <v>0.84361057309043908</v>
      </c>
      <c r="I49" s="93">
        <v>0</v>
      </c>
      <c r="J49" s="18">
        <v>0</v>
      </c>
      <c r="K49" s="19">
        <v>0</v>
      </c>
      <c r="L49" s="76" t="s">
        <v>163</v>
      </c>
      <c r="M49" s="76" t="s">
        <v>163</v>
      </c>
      <c r="N49" s="77" t="s">
        <v>163</v>
      </c>
      <c r="P49" s="93">
        <v>74951</v>
      </c>
      <c r="Q49" s="18">
        <v>64479</v>
      </c>
      <c r="R49" s="19">
        <v>51356</v>
      </c>
      <c r="S49" s="76">
        <v>1.6335624939927331</v>
      </c>
      <c r="T49" s="76">
        <v>1.4105245841534906</v>
      </c>
      <c r="U49" s="77">
        <v>1.1006974413006732</v>
      </c>
    </row>
    <row r="50" spans="1:21" x14ac:dyDescent="0.3">
      <c r="A50" s="17" t="s">
        <v>166</v>
      </c>
      <c r="B50" s="18">
        <v>0</v>
      </c>
      <c r="C50" s="18">
        <v>0</v>
      </c>
      <c r="D50" s="19">
        <v>0</v>
      </c>
      <c r="E50" s="27" t="s">
        <v>163</v>
      </c>
      <c r="F50" s="27" t="s">
        <v>163</v>
      </c>
      <c r="G50" s="28" t="s">
        <v>163</v>
      </c>
      <c r="I50" s="93">
        <v>0</v>
      </c>
      <c r="J50" s="18">
        <v>0</v>
      </c>
      <c r="K50" s="19">
        <v>0</v>
      </c>
      <c r="L50" s="76" t="s">
        <v>163</v>
      </c>
      <c r="M50" s="76" t="s">
        <v>163</v>
      </c>
      <c r="N50" s="77" t="s">
        <v>163</v>
      </c>
      <c r="P50" s="93">
        <v>0</v>
      </c>
      <c r="Q50" s="18">
        <v>0</v>
      </c>
      <c r="R50" s="19">
        <v>0</v>
      </c>
      <c r="S50" s="76" t="s">
        <v>163</v>
      </c>
      <c r="T50" s="76" t="s">
        <v>163</v>
      </c>
      <c r="U50" s="77" t="s">
        <v>163</v>
      </c>
    </row>
    <row r="51" spans="1:21" x14ac:dyDescent="0.3">
      <c r="A51" s="17" t="s">
        <v>167</v>
      </c>
      <c r="B51" s="18">
        <v>181670</v>
      </c>
      <c r="C51" s="18">
        <v>181274</v>
      </c>
      <c r="D51" s="19">
        <v>0</v>
      </c>
      <c r="E51" s="27">
        <v>3.0379466577570065</v>
      </c>
      <c r="F51" s="27">
        <v>3.0383977486148837</v>
      </c>
      <c r="G51" s="28" t="s">
        <v>163</v>
      </c>
      <c r="I51" s="93">
        <v>0</v>
      </c>
      <c r="J51" s="18">
        <v>0</v>
      </c>
      <c r="K51" s="19">
        <v>0</v>
      </c>
      <c r="L51" s="76" t="s">
        <v>163</v>
      </c>
      <c r="M51" s="76" t="s">
        <v>163</v>
      </c>
      <c r="N51" s="77" t="s">
        <v>163</v>
      </c>
      <c r="P51" s="93">
        <v>181670</v>
      </c>
      <c r="Q51" s="18">
        <v>181274</v>
      </c>
      <c r="R51" s="19">
        <v>0</v>
      </c>
      <c r="S51" s="76">
        <v>3.9595108575423921</v>
      </c>
      <c r="T51" s="76">
        <v>3.9654993636352898</v>
      </c>
      <c r="U51" s="77" t="s">
        <v>163</v>
      </c>
    </row>
    <row r="52" spans="1:21" x14ac:dyDescent="0.3">
      <c r="A52" s="17" t="s">
        <v>168</v>
      </c>
      <c r="B52" s="18">
        <v>0</v>
      </c>
      <c r="C52" s="18">
        <v>0</v>
      </c>
      <c r="D52" s="19">
        <v>0</v>
      </c>
      <c r="E52" s="27" t="s">
        <v>163</v>
      </c>
      <c r="F52" s="27" t="s">
        <v>163</v>
      </c>
      <c r="G52" s="28" t="s">
        <v>163</v>
      </c>
      <c r="I52" s="93">
        <v>0</v>
      </c>
      <c r="J52" s="18">
        <v>0</v>
      </c>
      <c r="K52" s="19">
        <v>0</v>
      </c>
      <c r="L52" s="76" t="s">
        <v>163</v>
      </c>
      <c r="M52" s="76" t="s">
        <v>163</v>
      </c>
      <c r="N52" s="77" t="s">
        <v>163</v>
      </c>
      <c r="P52" s="93">
        <v>0</v>
      </c>
      <c r="Q52" s="18">
        <v>0</v>
      </c>
      <c r="R52" s="19">
        <v>0</v>
      </c>
      <c r="S52" s="76" t="s">
        <v>163</v>
      </c>
      <c r="T52" s="76" t="s">
        <v>163</v>
      </c>
      <c r="U52" s="77" t="s">
        <v>163</v>
      </c>
    </row>
    <row r="53" spans="1:21" x14ac:dyDescent="0.3">
      <c r="A53" s="17" t="s">
        <v>169</v>
      </c>
      <c r="B53" s="18">
        <v>7342</v>
      </c>
      <c r="C53" s="18">
        <v>8879</v>
      </c>
      <c r="D53" s="19">
        <v>8402</v>
      </c>
      <c r="E53" s="27">
        <v>0.12277538592641571</v>
      </c>
      <c r="F53" s="27">
        <v>0.14882406528212291</v>
      </c>
      <c r="G53" s="28">
        <v>0.13801729174986116</v>
      </c>
      <c r="I53" s="93">
        <v>0</v>
      </c>
      <c r="J53" s="18">
        <v>0</v>
      </c>
      <c r="K53" s="19">
        <v>0</v>
      </c>
      <c r="L53" s="76" t="s">
        <v>163</v>
      </c>
      <c r="M53" s="76" t="s">
        <v>163</v>
      </c>
      <c r="N53" s="77" t="s">
        <v>163</v>
      </c>
      <c r="P53" s="93">
        <v>7342</v>
      </c>
      <c r="Q53" s="18">
        <v>8879</v>
      </c>
      <c r="R53" s="19">
        <v>8402</v>
      </c>
      <c r="S53" s="76">
        <v>0.16001942376879089</v>
      </c>
      <c r="T53" s="76">
        <v>0.19423452259958812</v>
      </c>
      <c r="U53" s="77">
        <v>0.18007749633554512</v>
      </c>
    </row>
    <row r="54" spans="1:21" x14ac:dyDescent="0.3">
      <c r="A54" s="17" t="s">
        <v>170</v>
      </c>
      <c r="B54" s="18">
        <v>76549</v>
      </c>
      <c r="C54" s="18">
        <v>79664</v>
      </c>
      <c r="D54" s="19">
        <v>81906</v>
      </c>
      <c r="E54" s="27">
        <v>1.2800780464834098</v>
      </c>
      <c r="F54" s="27">
        <v>1.3352765330144207</v>
      </c>
      <c r="G54" s="28">
        <v>1.345446833856716</v>
      </c>
      <c r="I54" s="93">
        <v>56232</v>
      </c>
      <c r="J54" s="18">
        <v>57648</v>
      </c>
      <c r="K54" s="19">
        <v>59602</v>
      </c>
      <c r="L54" s="76">
        <v>4.0401398731025919</v>
      </c>
      <c r="M54" s="76">
        <v>4.1329856677566461</v>
      </c>
      <c r="N54" s="77">
        <v>4.1917919590624768</v>
      </c>
      <c r="P54" s="93">
        <v>20317</v>
      </c>
      <c r="Q54" s="18">
        <v>22016</v>
      </c>
      <c r="R54" s="19">
        <v>22304</v>
      </c>
      <c r="S54" s="76">
        <v>0.44281049206081785</v>
      </c>
      <c r="T54" s="76">
        <v>0.48161586322249489</v>
      </c>
      <c r="U54" s="77">
        <v>0.47803481055320141</v>
      </c>
    </row>
    <row r="55" spans="1:21" x14ac:dyDescent="0.3">
      <c r="A55" s="17" t="s">
        <v>171</v>
      </c>
      <c r="B55" s="18">
        <v>4192</v>
      </c>
      <c r="C55" s="18">
        <v>4202</v>
      </c>
      <c r="D55" s="19">
        <v>4045</v>
      </c>
      <c r="E55" s="27">
        <v>7.0100029665422864E-2</v>
      </c>
      <c r="F55" s="27">
        <v>7.0431210982709824E-2</v>
      </c>
      <c r="G55" s="28">
        <v>6.6446077734847467E-2</v>
      </c>
      <c r="I55" s="93">
        <v>0</v>
      </c>
      <c r="J55" s="18">
        <v>0</v>
      </c>
      <c r="K55" s="19">
        <v>0</v>
      </c>
      <c r="L55" s="76" t="s">
        <v>163</v>
      </c>
      <c r="M55" s="76" t="s">
        <v>163</v>
      </c>
      <c r="N55" s="77" t="s">
        <v>163</v>
      </c>
      <c r="P55" s="93">
        <v>4192</v>
      </c>
      <c r="Q55" s="18">
        <v>4202</v>
      </c>
      <c r="R55" s="19">
        <v>4045</v>
      </c>
      <c r="S55" s="76">
        <v>9.1364944761477995E-2</v>
      </c>
      <c r="T55" s="76">
        <v>9.1921777673552127E-2</v>
      </c>
      <c r="U55" s="77">
        <v>8.6695247878752671E-2</v>
      </c>
    </row>
    <row r="56" spans="1:21" x14ac:dyDescent="0.3">
      <c r="A56" s="17" t="s">
        <v>172</v>
      </c>
      <c r="B56" s="18">
        <v>0</v>
      </c>
      <c r="C56" s="18">
        <v>0</v>
      </c>
      <c r="D56" s="19">
        <v>0</v>
      </c>
      <c r="E56" s="27" t="s">
        <v>163</v>
      </c>
      <c r="F56" s="27" t="s">
        <v>163</v>
      </c>
      <c r="G56" s="28" t="s">
        <v>163</v>
      </c>
      <c r="I56" s="93">
        <v>0</v>
      </c>
      <c r="J56" s="18">
        <v>0</v>
      </c>
      <c r="K56" s="19">
        <v>0</v>
      </c>
      <c r="L56" s="76" t="s">
        <v>163</v>
      </c>
      <c r="M56" s="76" t="s">
        <v>163</v>
      </c>
      <c r="N56" s="77" t="s">
        <v>163</v>
      </c>
      <c r="P56" s="93">
        <v>0</v>
      </c>
      <c r="Q56" s="18">
        <v>0</v>
      </c>
      <c r="R56" s="19">
        <v>0</v>
      </c>
      <c r="S56" s="76" t="s">
        <v>163</v>
      </c>
      <c r="T56" s="76" t="s">
        <v>163</v>
      </c>
      <c r="U56" s="77" t="s">
        <v>163</v>
      </c>
    </row>
    <row r="57" spans="1:21" x14ac:dyDescent="0.3">
      <c r="A57" s="17" t="s">
        <v>173</v>
      </c>
      <c r="B57" s="18">
        <v>154</v>
      </c>
      <c r="C57" s="18">
        <v>730</v>
      </c>
      <c r="D57" s="19">
        <v>1170</v>
      </c>
      <c r="E57" s="27">
        <v>2.575239639426317E-3</v>
      </c>
      <c r="F57" s="27">
        <v>1.2235788676196614E-2</v>
      </c>
      <c r="G57" s="28">
        <v>1.9219261050623368E-2</v>
      </c>
      <c r="I57" s="93">
        <v>154</v>
      </c>
      <c r="J57" s="18">
        <v>730</v>
      </c>
      <c r="K57" s="19">
        <v>1170</v>
      </c>
      <c r="L57" s="76">
        <v>1.1064545818356081E-2</v>
      </c>
      <c r="M57" s="76">
        <v>5.2336239547986954E-2</v>
      </c>
      <c r="N57" s="77">
        <v>8.2285772157026565E-2</v>
      </c>
      <c r="P57" s="93">
        <v>0</v>
      </c>
      <c r="Q57" s="18">
        <v>0</v>
      </c>
      <c r="R57" s="19">
        <v>0</v>
      </c>
      <c r="S57" s="76" t="s">
        <v>163</v>
      </c>
      <c r="T57" s="76" t="s">
        <v>163</v>
      </c>
      <c r="U57" s="77" t="s">
        <v>163</v>
      </c>
    </row>
    <row r="58" spans="1:21" x14ac:dyDescent="0.3">
      <c r="A58" s="17" t="s">
        <v>174</v>
      </c>
      <c r="B58" s="18">
        <v>0</v>
      </c>
      <c r="C58" s="18">
        <v>0</v>
      </c>
      <c r="D58" s="19">
        <v>182874</v>
      </c>
      <c r="E58" s="27" t="s">
        <v>163</v>
      </c>
      <c r="F58" s="27" t="s">
        <v>163</v>
      </c>
      <c r="G58" s="28">
        <v>3.0040197823689727</v>
      </c>
      <c r="I58" s="93">
        <v>0</v>
      </c>
      <c r="J58" s="18">
        <v>0</v>
      </c>
      <c r="K58" s="19">
        <v>0</v>
      </c>
      <c r="L58" s="76" t="s">
        <v>163</v>
      </c>
      <c r="M58" s="76" t="s">
        <v>163</v>
      </c>
      <c r="N58" s="77" t="s">
        <v>163</v>
      </c>
      <c r="P58" s="93">
        <v>0</v>
      </c>
      <c r="Q58" s="18">
        <v>0</v>
      </c>
      <c r="R58" s="19">
        <v>182874</v>
      </c>
      <c r="S58" s="76" t="s">
        <v>163</v>
      </c>
      <c r="T58" s="76" t="s">
        <v>163</v>
      </c>
      <c r="U58" s="77">
        <v>3.9194825118860366</v>
      </c>
    </row>
    <row r="59" spans="1:21" x14ac:dyDescent="0.3">
      <c r="A59" s="17" t="s">
        <v>175</v>
      </c>
      <c r="B59" s="18">
        <v>50031</v>
      </c>
      <c r="C59" s="18">
        <v>56585</v>
      </c>
      <c r="D59" s="19">
        <v>61837</v>
      </c>
      <c r="E59" s="27">
        <v>0.83663515844245495</v>
      </c>
      <c r="F59" s="27">
        <v>0.94844123594874719</v>
      </c>
      <c r="G59" s="28">
        <v>1.0157790133225617</v>
      </c>
      <c r="I59" s="93">
        <v>27455</v>
      </c>
      <c r="J59" s="18">
        <v>28868</v>
      </c>
      <c r="K59" s="19">
        <v>30240</v>
      </c>
      <c r="L59" s="76">
        <v>1.972578606772508</v>
      </c>
      <c r="M59" s="76">
        <v>2.0696473469469692</v>
      </c>
      <c r="N59" s="77">
        <v>2.1267707265200713</v>
      </c>
      <c r="P59" s="93">
        <v>22576</v>
      </c>
      <c r="Q59" s="18">
        <v>27717</v>
      </c>
      <c r="R59" s="19">
        <v>31597</v>
      </c>
      <c r="S59" s="76">
        <v>0.49204556129177651</v>
      </c>
      <c r="T59" s="76">
        <v>0.60632934597283294</v>
      </c>
      <c r="U59" s="77">
        <v>0.67720883738564852</v>
      </c>
    </row>
    <row r="60" spans="1:21" x14ac:dyDescent="0.3">
      <c r="A60" s="17" t="s">
        <v>176</v>
      </c>
      <c r="B60" s="18">
        <v>735904</v>
      </c>
      <c r="C60" s="18">
        <v>730545</v>
      </c>
      <c r="D60" s="19">
        <v>791069</v>
      </c>
      <c r="E60" s="27">
        <v>12.306033452028469</v>
      </c>
      <c r="F60" s="27">
        <v>12.244923614317884</v>
      </c>
      <c r="G60" s="28">
        <v>12.994668051329555</v>
      </c>
      <c r="I60" s="93">
        <v>1839</v>
      </c>
      <c r="J60" s="18">
        <v>2152</v>
      </c>
      <c r="K60" s="19">
        <v>2317</v>
      </c>
      <c r="L60" s="76">
        <v>0.13212792051920022</v>
      </c>
      <c r="M60" s="76">
        <v>0.15428436644831223</v>
      </c>
      <c r="N60" s="77">
        <v>0.16295396075882954</v>
      </c>
      <c r="P60" s="93">
        <v>734065</v>
      </c>
      <c r="Q60" s="18">
        <v>728393</v>
      </c>
      <c r="R60" s="19">
        <v>788752</v>
      </c>
      <c r="S60" s="76">
        <v>15.999000042064491</v>
      </c>
      <c r="T60" s="76">
        <v>15.934121705133663</v>
      </c>
      <c r="U60" s="77">
        <v>16.905080384391084</v>
      </c>
    </row>
    <row r="61" spans="1:21" x14ac:dyDescent="0.3">
      <c r="A61" s="17" t="s">
        <v>177</v>
      </c>
      <c r="B61" s="18">
        <v>56929</v>
      </c>
      <c r="C61" s="18">
        <v>51288</v>
      </c>
      <c r="D61" s="19">
        <v>67965</v>
      </c>
      <c r="E61" s="27">
        <v>0.95198582748636884</v>
      </c>
      <c r="F61" s="27">
        <v>0.85965634195174234</v>
      </c>
      <c r="G61" s="28">
        <v>1.1164419464150575</v>
      </c>
      <c r="I61" s="93">
        <v>33734</v>
      </c>
      <c r="J61" s="18">
        <v>31512</v>
      </c>
      <c r="K61" s="19">
        <v>47446</v>
      </c>
      <c r="L61" s="76">
        <v>2.4237103158209354</v>
      </c>
      <c r="M61" s="76">
        <v>2.2592049049810479</v>
      </c>
      <c r="N61" s="77">
        <v>3.3368638852669084</v>
      </c>
      <c r="P61" s="93">
        <v>23195</v>
      </c>
      <c r="Q61" s="18">
        <v>19776</v>
      </c>
      <c r="R61" s="19">
        <v>20519</v>
      </c>
      <c r="S61" s="76">
        <v>0.50553671129353106</v>
      </c>
      <c r="T61" s="76">
        <v>0.43261424923183406</v>
      </c>
      <c r="U61" s="77">
        <v>0.43977745147691621</v>
      </c>
    </row>
    <row r="62" spans="1:21" x14ac:dyDescent="0.3">
      <c r="A62" s="17" t="s">
        <v>178</v>
      </c>
      <c r="B62" s="18">
        <v>0</v>
      </c>
      <c r="C62" s="18">
        <v>0</v>
      </c>
      <c r="D62" s="19">
        <v>0</v>
      </c>
      <c r="E62" s="27" t="s">
        <v>163</v>
      </c>
      <c r="F62" s="27" t="s">
        <v>163</v>
      </c>
      <c r="G62" s="28" t="s">
        <v>163</v>
      </c>
      <c r="I62" s="93">
        <v>0</v>
      </c>
      <c r="J62" s="18">
        <v>0</v>
      </c>
      <c r="K62" s="19">
        <v>0</v>
      </c>
      <c r="L62" s="76" t="s">
        <v>163</v>
      </c>
      <c r="M62" s="76" t="s">
        <v>163</v>
      </c>
      <c r="N62" s="77" t="s">
        <v>163</v>
      </c>
      <c r="P62" s="93">
        <v>0</v>
      </c>
      <c r="Q62" s="18">
        <v>0</v>
      </c>
      <c r="R62" s="19">
        <v>0</v>
      </c>
      <c r="S62" s="76" t="s">
        <v>163</v>
      </c>
      <c r="T62" s="76" t="s">
        <v>163</v>
      </c>
      <c r="U62" s="77" t="s">
        <v>163</v>
      </c>
    </row>
    <row r="63" spans="1:21" x14ac:dyDescent="0.3">
      <c r="A63" s="17" t="s">
        <v>179</v>
      </c>
      <c r="B63" s="18">
        <v>0</v>
      </c>
      <c r="C63" s="18">
        <v>0</v>
      </c>
      <c r="D63" s="19">
        <v>0</v>
      </c>
      <c r="E63" s="27" t="s">
        <v>163</v>
      </c>
      <c r="F63" s="27" t="s">
        <v>163</v>
      </c>
      <c r="G63" s="28" t="s">
        <v>163</v>
      </c>
      <c r="I63" s="93">
        <v>0</v>
      </c>
      <c r="J63" s="18">
        <v>0</v>
      </c>
      <c r="K63" s="19">
        <v>0</v>
      </c>
      <c r="L63" s="76" t="s">
        <v>163</v>
      </c>
      <c r="M63" s="76" t="s">
        <v>163</v>
      </c>
      <c r="N63" s="77" t="s">
        <v>163</v>
      </c>
      <c r="P63" s="93">
        <v>0</v>
      </c>
      <c r="Q63" s="18">
        <v>0</v>
      </c>
      <c r="R63" s="19">
        <v>0</v>
      </c>
      <c r="S63" s="76" t="s">
        <v>163</v>
      </c>
      <c r="T63" s="76" t="s">
        <v>163</v>
      </c>
      <c r="U63" s="77" t="s">
        <v>163</v>
      </c>
    </row>
    <row r="64" spans="1:21" x14ac:dyDescent="0.3">
      <c r="A64" s="17" t="s">
        <v>180</v>
      </c>
      <c r="B64" s="18">
        <v>0</v>
      </c>
      <c r="C64" s="18">
        <v>0</v>
      </c>
      <c r="D64" s="19">
        <v>0</v>
      </c>
      <c r="E64" s="27" t="s">
        <v>163</v>
      </c>
      <c r="F64" s="27" t="s">
        <v>163</v>
      </c>
      <c r="G64" s="28" t="s">
        <v>163</v>
      </c>
      <c r="I64" s="93">
        <v>0</v>
      </c>
      <c r="J64" s="18">
        <v>0</v>
      </c>
      <c r="K64" s="19">
        <v>0</v>
      </c>
      <c r="L64" s="76" t="s">
        <v>163</v>
      </c>
      <c r="M64" s="76" t="s">
        <v>163</v>
      </c>
      <c r="N64" s="77" t="s">
        <v>163</v>
      </c>
      <c r="P64" s="93">
        <v>0</v>
      </c>
      <c r="Q64" s="18">
        <v>0</v>
      </c>
      <c r="R64" s="19">
        <v>0</v>
      </c>
      <c r="S64" s="76" t="s">
        <v>163</v>
      </c>
      <c r="T64" s="76" t="s">
        <v>163</v>
      </c>
      <c r="U64" s="77" t="s">
        <v>163</v>
      </c>
    </row>
    <row r="65" spans="1:21" x14ac:dyDescent="0.3">
      <c r="A65" s="17" t="s">
        <v>181</v>
      </c>
      <c r="B65" s="18">
        <v>0</v>
      </c>
      <c r="C65" s="18">
        <v>0</v>
      </c>
      <c r="D65" s="19">
        <v>0</v>
      </c>
      <c r="E65" s="27" t="s">
        <v>163</v>
      </c>
      <c r="F65" s="27" t="s">
        <v>163</v>
      </c>
      <c r="G65" s="28" t="s">
        <v>163</v>
      </c>
      <c r="I65" s="93">
        <v>0</v>
      </c>
      <c r="J65" s="18">
        <v>0</v>
      </c>
      <c r="K65" s="19">
        <v>0</v>
      </c>
      <c r="L65" s="76" t="s">
        <v>163</v>
      </c>
      <c r="M65" s="76" t="s">
        <v>163</v>
      </c>
      <c r="N65" s="77" t="s">
        <v>163</v>
      </c>
      <c r="P65" s="93">
        <v>0</v>
      </c>
      <c r="Q65" s="18">
        <v>0</v>
      </c>
      <c r="R65" s="19">
        <v>0</v>
      </c>
      <c r="S65" s="76" t="s">
        <v>163</v>
      </c>
      <c r="T65" s="76" t="s">
        <v>163</v>
      </c>
      <c r="U65" s="77" t="s">
        <v>163</v>
      </c>
    </row>
    <row r="66" spans="1:21" x14ac:dyDescent="0.3">
      <c r="A66" s="17" t="s">
        <v>182</v>
      </c>
      <c r="B66" s="18">
        <v>6298</v>
      </c>
      <c r="C66" s="18">
        <v>8157</v>
      </c>
      <c r="D66" s="19">
        <v>9752</v>
      </c>
      <c r="E66" s="27">
        <v>0.10531726785134379</v>
      </c>
      <c r="F66" s="27">
        <v>0.13672236744073393</v>
      </c>
      <c r="G66" s="28">
        <v>0.16019336219288813</v>
      </c>
      <c r="I66" s="93">
        <v>5133</v>
      </c>
      <c r="J66" s="18">
        <v>7069</v>
      </c>
      <c r="K66" s="19">
        <v>8749</v>
      </c>
      <c r="L66" s="76">
        <v>0.36879424471182964</v>
      </c>
      <c r="M66" s="76">
        <v>0.50680120186947919</v>
      </c>
      <c r="N66" s="77">
        <v>0.61531471846309871</v>
      </c>
      <c r="P66" s="93">
        <v>1165</v>
      </c>
      <c r="Q66" s="18">
        <v>1088</v>
      </c>
      <c r="R66" s="19">
        <v>1003</v>
      </c>
      <c r="S66" s="76">
        <v>2.5391259696355407E-2</v>
      </c>
      <c r="T66" s="76">
        <v>2.3800783938320969E-2</v>
      </c>
      <c r="U66" s="77">
        <v>2.1496992242865002E-2</v>
      </c>
    </row>
    <row r="67" spans="1:21" x14ac:dyDescent="0.3">
      <c r="A67" s="17" t="s">
        <v>183</v>
      </c>
      <c r="B67" s="18">
        <v>13509</v>
      </c>
      <c r="C67" s="18">
        <v>13871</v>
      </c>
      <c r="D67" s="19">
        <v>19783</v>
      </c>
      <c r="E67" s="27">
        <v>0.22590202785071503</v>
      </c>
      <c r="F67" s="27">
        <v>0.23249674620208663</v>
      </c>
      <c r="G67" s="28">
        <v>0.32496977894400181</v>
      </c>
      <c r="I67" s="93">
        <v>0</v>
      </c>
      <c r="J67" s="18">
        <v>0</v>
      </c>
      <c r="K67" s="19">
        <v>0</v>
      </c>
      <c r="L67" s="76" t="s">
        <v>163</v>
      </c>
      <c r="M67" s="76" t="s">
        <v>163</v>
      </c>
      <c r="N67" s="77" t="s">
        <v>163</v>
      </c>
      <c r="P67" s="93">
        <v>13509</v>
      </c>
      <c r="Q67" s="18">
        <v>13871</v>
      </c>
      <c r="R67" s="19">
        <v>19783</v>
      </c>
      <c r="S67" s="76">
        <v>0.29442963711421904</v>
      </c>
      <c r="T67" s="76">
        <v>0.30343811949306082</v>
      </c>
      <c r="U67" s="77">
        <v>0.42400298857487373</v>
      </c>
    </row>
    <row r="68" spans="1:21" x14ac:dyDescent="0.3">
      <c r="A68" s="17" t="s">
        <v>184</v>
      </c>
      <c r="B68" s="18">
        <v>0</v>
      </c>
      <c r="C68" s="18">
        <v>0</v>
      </c>
      <c r="D68" s="19">
        <v>0</v>
      </c>
      <c r="E68" s="27" t="s">
        <v>163</v>
      </c>
      <c r="F68" s="27" t="s">
        <v>163</v>
      </c>
      <c r="G68" s="28" t="s">
        <v>163</v>
      </c>
      <c r="I68" s="93">
        <v>0</v>
      </c>
      <c r="J68" s="18">
        <v>0</v>
      </c>
      <c r="K68" s="19">
        <v>0</v>
      </c>
      <c r="L68" s="76" t="s">
        <v>163</v>
      </c>
      <c r="M68" s="76" t="s">
        <v>163</v>
      </c>
      <c r="N68" s="77" t="s">
        <v>163</v>
      </c>
      <c r="P68" s="93">
        <v>0</v>
      </c>
      <c r="Q68" s="18">
        <v>0</v>
      </c>
      <c r="R68" s="19">
        <v>0</v>
      </c>
      <c r="S68" s="76" t="s">
        <v>163</v>
      </c>
      <c r="T68" s="76" t="s">
        <v>163</v>
      </c>
      <c r="U68" s="77" t="s">
        <v>163</v>
      </c>
    </row>
    <row r="69" spans="1:21" x14ac:dyDescent="0.3">
      <c r="A69" s="17" t="s">
        <v>5</v>
      </c>
      <c r="B69" s="18" t="s">
        <v>5</v>
      </c>
      <c r="C69" s="18" t="s">
        <v>5</v>
      </c>
      <c r="D69" s="19" t="s">
        <v>5</v>
      </c>
      <c r="E69" s="27" t="s">
        <v>5</v>
      </c>
      <c r="F69" s="27" t="s">
        <v>5</v>
      </c>
      <c r="G69" s="28" t="s">
        <v>5</v>
      </c>
      <c r="I69" s="93" t="s">
        <v>5</v>
      </c>
      <c r="J69" s="18" t="s">
        <v>5</v>
      </c>
      <c r="K69" s="19" t="s">
        <v>5</v>
      </c>
      <c r="L69" s="76" t="s">
        <v>5</v>
      </c>
      <c r="M69" s="76" t="s">
        <v>5</v>
      </c>
      <c r="N69" s="77" t="s">
        <v>5</v>
      </c>
      <c r="P69" s="93" t="s">
        <v>5</v>
      </c>
      <c r="Q69" s="18" t="s">
        <v>5</v>
      </c>
      <c r="R69" s="19" t="s">
        <v>5</v>
      </c>
      <c r="S69" s="76" t="s">
        <v>5</v>
      </c>
      <c r="T69" s="76" t="s">
        <v>5</v>
      </c>
      <c r="U69" s="77" t="s">
        <v>5</v>
      </c>
    </row>
    <row r="70" spans="1:21" ht="13.5" thickBot="1" x14ac:dyDescent="0.35">
      <c r="A70" s="20" t="s">
        <v>4</v>
      </c>
      <c r="B70" s="21">
        <v>5980026</v>
      </c>
      <c r="C70" s="21">
        <v>5966105</v>
      </c>
      <c r="D70" s="22">
        <v>6087643</v>
      </c>
      <c r="E70" s="23">
        <v>100</v>
      </c>
      <c r="F70" s="23">
        <v>100</v>
      </c>
      <c r="G70" s="48">
        <v>100</v>
      </c>
      <c r="I70" s="94">
        <v>1391833</v>
      </c>
      <c r="J70" s="21">
        <v>1394827</v>
      </c>
      <c r="K70" s="22">
        <v>1421874</v>
      </c>
      <c r="L70" s="80">
        <v>100</v>
      </c>
      <c r="M70" s="80">
        <v>100</v>
      </c>
      <c r="N70" s="81">
        <v>100</v>
      </c>
      <c r="P70" s="94">
        <v>4588193</v>
      </c>
      <c r="Q70" s="21">
        <v>4571278</v>
      </c>
      <c r="R70" s="22">
        <v>4665769</v>
      </c>
      <c r="S70" s="80">
        <v>100</v>
      </c>
      <c r="T70" s="80">
        <v>100</v>
      </c>
      <c r="U70" s="81">
        <v>100</v>
      </c>
    </row>
    <row r="71" spans="1:21" x14ac:dyDescent="0.3">
      <c r="A71" s="24"/>
      <c r="B71" s="24"/>
      <c r="C71" s="24"/>
      <c r="D71" s="24"/>
      <c r="E71" s="24"/>
      <c r="F71" s="24"/>
      <c r="G71" s="50"/>
    </row>
    <row r="72" spans="1:21" ht="12.75" customHeight="1" x14ac:dyDescent="0.3">
      <c r="A72" s="61" t="s">
        <v>157</v>
      </c>
      <c r="F72" s="25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220">
        <v>12</v>
      </c>
    </row>
    <row r="73" spans="1:21" ht="12.75" customHeight="1" x14ac:dyDescent="0.3">
      <c r="A73" s="63" t="s">
        <v>158</v>
      </c>
      <c r="F73" s="25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219"/>
    </row>
    <row r="74" spans="1:21" ht="12.75" customHeight="1" x14ac:dyDescent="0.3"/>
    <row r="75" spans="1:21" ht="12.75" customHeight="1" x14ac:dyDescent="0.3"/>
    <row r="78" spans="1:21" ht="12.75" customHeight="1" x14ac:dyDescent="0.3"/>
    <row r="79" spans="1:21" ht="12.75" customHeight="1" x14ac:dyDescent="0.3"/>
  </sheetData>
  <mergeCells count="7">
    <mergeCell ref="D4:E4"/>
    <mergeCell ref="D38:E38"/>
    <mergeCell ref="U72:U73"/>
    <mergeCell ref="I4:N4"/>
    <mergeCell ref="P4:U4"/>
    <mergeCell ref="I38:N38"/>
    <mergeCell ref="P38:U38"/>
  </mergeCells>
  <phoneticPr fontId="0" type="noConversion"/>
  <hyperlinks>
    <hyperlink ref="A2" location="Innhold!A32" tooltip="Move to Innhold" display="Tilbake til innholdsfortegnelsen" xr:uid="{00000000-0004-0000-0B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G74"/>
  <sheetViews>
    <sheetView showGridLines="0" showRowColHeaders="0" zoomScaleNormal="100" workbookViewId="0"/>
  </sheetViews>
  <sheetFormatPr defaultColWidth="11.453125" defaultRowHeight="13" x14ac:dyDescent="0.3"/>
  <cols>
    <col min="1" max="1" width="27" style="1" customWidth="1"/>
    <col min="2" max="4" width="11.7265625" style="1" customWidth="1"/>
    <col min="5" max="7" width="9.7265625" style="1" customWidth="1"/>
    <col min="8" max="16384" width="11.453125" style="1"/>
  </cols>
  <sheetData>
    <row r="1" spans="1:7" ht="5.25" customHeight="1" x14ac:dyDescent="0.3"/>
    <row r="2" spans="1:7" x14ac:dyDescent="0.3">
      <c r="A2" s="69" t="s">
        <v>0</v>
      </c>
      <c r="B2" s="3"/>
      <c r="C2" s="3"/>
      <c r="D2" s="3"/>
      <c r="E2" s="3"/>
      <c r="F2" s="3"/>
    </row>
    <row r="3" spans="1:7" ht="6" customHeight="1" x14ac:dyDescent="0.35">
      <c r="A3" s="4"/>
      <c r="B3" s="3"/>
      <c r="C3" s="3"/>
      <c r="D3" s="3"/>
      <c r="E3" s="3"/>
      <c r="F3" s="3"/>
    </row>
    <row r="4" spans="1:7" ht="15.5" thickBot="1" x14ac:dyDescent="0.35">
      <c r="A4" s="5" t="s">
        <v>113</v>
      </c>
      <c r="B4" s="6"/>
      <c r="C4" s="6"/>
      <c r="D4" s="6"/>
      <c r="E4" s="6"/>
      <c r="F4" s="6"/>
    </row>
    <row r="5" spans="1:7" x14ac:dyDescent="0.3">
      <c r="A5" s="7"/>
      <c r="B5" s="8"/>
      <c r="C5" s="9" t="s">
        <v>1</v>
      </c>
      <c r="D5" s="10"/>
      <c r="E5" s="11"/>
      <c r="F5" s="9" t="s">
        <v>2</v>
      </c>
      <c r="G5" s="12"/>
    </row>
    <row r="6" spans="1:7" x14ac:dyDescent="0.3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</row>
    <row r="7" spans="1:7" x14ac:dyDescent="0.3">
      <c r="A7" s="17" t="s">
        <v>80</v>
      </c>
      <c r="B7" s="18">
        <v>386770</v>
      </c>
      <c r="C7" s="18">
        <v>402385</v>
      </c>
      <c r="D7" s="19">
        <v>429377</v>
      </c>
      <c r="E7" s="27">
        <v>15.218585427428316</v>
      </c>
      <c r="F7" s="27">
        <v>14.980748424989594</v>
      </c>
      <c r="G7" s="28">
        <v>15.054333839846125</v>
      </c>
    </row>
    <row r="8" spans="1:7" x14ac:dyDescent="0.3">
      <c r="A8" s="17" t="s">
        <v>160</v>
      </c>
      <c r="B8" s="18">
        <v>68058</v>
      </c>
      <c r="C8" s="18">
        <v>104536</v>
      </c>
      <c r="D8" s="19">
        <v>123277</v>
      </c>
      <c r="E8" s="27">
        <v>2.6779390516842474</v>
      </c>
      <c r="F8" s="27">
        <v>3.8918635569285938</v>
      </c>
      <c r="G8" s="28">
        <v>4.3221996352266441</v>
      </c>
    </row>
    <row r="9" spans="1:7" x14ac:dyDescent="0.3">
      <c r="A9" s="17" t="s">
        <v>81</v>
      </c>
      <c r="B9" s="18">
        <v>663680</v>
      </c>
      <c r="C9" s="18">
        <v>712348</v>
      </c>
      <c r="D9" s="19">
        <v>733573</v>
      </c>
      <c r="E9" s="27">
        <v>26.114411087922086</v>
      </c>
      <c r="F9" s="27">
        <v>26.520636154539776</v>
      </c>
      <c r="G9" s="28">
        <v>25.719712136182054</v>
      </c>
    </row>
    <row r="10" spans="1:7" x14ac:dyDescent="0.3">
      <c r="A10" s="17" t="s">
        <v>83</v>
      </c>
      <c r="B10" s="18">
        <v>328611</v>
      </c>
      <c r="C10" s="18">
        <v>319802</v>
      </c>
      <c r="D10" s="19">
        <v>330392</v>
      </c>
      <c r="E10" s="27">
        <v>12.930151190352525</v>
      </c>
      <c r="F10" s="27">
        <v>11.906192596166662</v>
      </c>
      <c r="G10" s="28">
        <v>11.583833009253969</v>
      </c>
    </row>
    <row r="11" spans="1:7" x14ac:dyDescent="0.3">
      <c r="A11" s="17" t="s">
        <v>185</v>
      </c>
      <c r="B11" s="18">
        <v>115724</v>
      </c>
      <c r="C11" s="18">
        <v>120709</v>
      </c>
      <c r="D11" s="19">
        <v>124033</v>
      </c>
      <c r="E11" s="27">
        <v>4.5534958244013612</v>
      </c>
      <c r="F11" s="27">
        <v>4.4939825332258136</v>
      </c>
      <c r="G11" s="28">
        <v>4.3487056576333485</v>
      </c>
    </row>
    <row r="12" spans="1:7" x14ac:dyDescent="0.3">
      <c r="A12" s="17" t="s">
        <v>161</v>
      </c>
      <c r="B12" s="18">
        <v>5</v>
      </c>
      <c r="C12" s="18">
        <v>0</v>
      </c>
      <c r="D12" s="19">
        <v>0</v>
      </c>
      <c r="E12" s="27">
        <v>1.9673947601194918E-4</v>
      </c>
      <c r="F12" s="27" t="s">
        <v>163</v>
      </c>
      <c r="G12" s="28" t="s">
        <v>163</v>
      </c>
    </row>
    <row r="13" spans="1:7" x14ac:dyDescent="0.3">
      <c r="A13" s="17" t="s">
        <v>162</v>
      </c>
      <c r="B13" s="18">
        <v>142608</v>
      </c>
      <c r="C13" s="18">
        <v>140764</v>
      </c>
      <c r="D13" s="19">
        <v>135347</v>
      </c>
      <c r="E13" s="27">
        <v>5.6113246390224099</v>
      </c>
      <c r="F13" s="27">
        <v>5.2406279341805364</v>
      </c>
      <c r="G13" s="28">
        <v>4.7453844109527372</v>
      </c>
    </row>
    <row r="14" spans="1:7" x14ac:dyDescent="0.3">
      <c r="A14" s="17" t="s">
        <v>164</v>
      </c>
      <c r="B14" s="18">
        <v>198210</v>
      </c>
      <c r="C14" s="18">
        <v>214166</v>
      </c>
      <c r="D14" s="19">
        <v>249018</v>
      </c>
      <c r="E14" s="27">
        <v>7.7991463080656889</v>
      </c>
      <c r="F14" s="27">
        <v>7.9733761625963231</v>
      </c>
      <c r="G14" s="28">
        <v>8.7307892694084739</v>
      </c>
    </row>
    <row r="15" spans="1:7" x14ac:dyDescent="0.3">
      <c r="A15" s="17" t="s">
        <v>165</v>
      </c>
      <c r="B15" s="18">
        <v>265374</v>
      </c>
      <c r="C15" s="18">
        <v>271918</v>
      </c>
      <c r="D15" s="19">
        <v>283666</v>
      </c>
      <c r="E15" s="27">
        <v>10.441908341438999</v>
      </c>
      <c r="F15" s="27">
        <v>10.123476646063647</v>
      </c>
      <c r="G15" s="28">
        <v>9.9455785079633774</v>
      </c>
    </row>
    <row r="16" spans="1:7" x14ac:dyDescent="0.3">
      <c r="A16" s="17" t="s">
        <v>166</v>
      </c>
      <c r="B16" s="18">
        <v>0</v>
      </c>
      <c r="C16" s="18">
        <v>0</v>
      </c>
      <c r="D16" s="19">
        <v>0</v>
      </c>
      <c r="E16" s="27" t="s">
        <v>163</v>
      </c>
      <c r="F16" s="27" t="s">
        <v>163</v>
      </c>
      <c r="G16" s="28" t="s">
        <v>163</v>
      </c>
    </row>
    <row r="17" spans="1:7" x14ac:dyDescent="0.3">
      <c r="A17" s="17" t="s">
        <v>167</v>
      </c>
      <c r="B17" s="18">
        <v>40049</v>
      </c>
      <c r="C17" s="18">
        <v>37362</v>
      </c>
      <c r="D17" s="19">
        <v>0</v>
      </c>
      <c r="E17" s="27">
        <v>1.5758438549605105</v>
      </c>
      <c r="F17" s="27">
        <v>1.3909830700807964</v>
      </c>
      <c r="G17" s="28" t="s">
        <v>163</v>
      </c>
    </row>
    <row r="18" spans="1:7" x14ac:dyDescent="0.3">
      <c r="A18" s="17" t="s">
        <v>168</v>
      </c>
      <c r="B18" s="18">
        <v>0</v>
      </c>
      <c r="C18" s="18">
        <v>0</v>
      </c>
      <c r="D18" s="19">
        <v>0</v>
      </c>
      <c r="E18" s="27" t="s">
        <v>163</v>
      </c>
      <c r="F18" s="27" t="s">
        <v>163</v>
      </c>
      <c r="G18" s="28" t="s">
        <v>163</v>
      </c>
    </row>
    <row r="19" spans="1:7" x14ac:dyDescent="0.3">
      <c r="A19" s="17" t="s">
        <v>169</v>
      </c>
      <c r="B19" s="18">
        <v>58989</v>
      </c>
      <c r="C19" s="18">
        <v>72291</v>
      </c>
      <c r="D19" s="19">
        <v>76061</v>
      </c>
      <c r="E19" s="27">
        <v>2.3210929900937738</v>
      </c>
      <c r="F19" s="27">
        <v>2.6913858230076237</v>
      </c>
      <c r="G19" s="28">
        <v>2.6667653045983744</v>
      </c>
    </row>
    <row r="20" spans="1:7" x14ac:dyDescent="0.3">
      <c r="A20" s="17" t="s">
        <v>170</v>
      </c>
      <c r="B20" s="18">
        <v>88245</v>
      </c>
      <c r="C20" s="18">
        <v>95030</v>
      </c>
      <c r="D20" s="19">
        <v>93785</v>
      </c>
      <c r="E20" s="27">
        <v>3.472255012134891</v>
      </c>
      <c r="F20" s="27"/>
      <c r="G20" s="28">
        <v>3.2881842743555634</v>
      </c>
    </row>
    <row r="21" spans="1:7" x14ac:dyDescent="0.3">
      <c r="A21" s="17" t="s">
        <v>171</v>
      </c>
      <c r="B21" s="18">
        <v>374</v>
      </c>
      <c r="C21" s="18">
        <v>399</v>
      </c>
      <c r="D21" s="19">
        <v>423</v>
      </c>
      <c r="E21" s="27">
        <v>1.4716112805693798E-2</v>
      </c>
      <c r="F21" s="27">
        <v>1.4854725254596588E-2</v>
      </c>
      <c r="G21" s="28">
        <v>1.4830750632322903E-2</v>
      </c>
    </row>
    <row r="22" spans="1:7" x14ac:dyDescent="0.3">
      <c r="A22" s="17" t="s">
        <v>172</v>
      </c>
      <c r="B22" s="18">
        <v>0</v>
      </c>
      <c r="C22" s="18">
        <v>0</v>
      </c>
      <c r="D22" s="19">
        <v>33878</v>
      </c>
      <c r="E22" s="27" t="s">
        <v>163</v>
      </c>
      <c r="F22" s="27" t="s">
        <v>163</v>
      </c>
      <c r="G22" s="28">
        <v>1.1877923638814072</v>
      </c>
    </row>
    <row r="23" spans="1:7" x14ac:dyDescent="0.3">
      <c r="A23" s="17" t="s">
        <v>173</v>
      </c>
      <c r="B23" s="18">
        <v>0</v>
      </c>
      <c r="C23" s="18">
        <v>0</v>
      </c>
      <c r="D23" s="19">
        <v>0</v>
      </c>
      <c r="E23" s="27" t="s">
        <v>163</v>
      </c>
      <c r="F23" s="27" t="s">
        <v>163</v>
      </c>
      <c r="G23" s="28" t="s">
        <v>163</v>
      </c>
    </row>
    <row r="24" spans="1:7" x14ac:dyDescent="0.3">
      <c r="A24" s="17" t="s">
        <v>174</v>
      </c>
      <c r="B24" s="18">
        <v>0</v>
      </c>
      <c r="C24" s="18">
        <v>0</v>
      </c>
      <c r="D24" s="19">
        <v>38147</v>
      </c>
      <c r="E24" s="27" t="s">
        <v>163</v>
      </c>
      <c r="F24" s="27" t="s">
        <v>163</v>
      </c>
      <c r="G24" s="28">
        <v>1.3374672443764108</v>
      </c>
    </row>
    <row r="25" spans="1:7" x14ac:dyDescent="0.3">
      <c r="A25" s="17" t="s">
        <v>175</v>
      </c>
      <c r="B25" s="18">
        <v>62335</v>
      </c>
      <c r="C25" s="18">
        <v>62162</v>
      </c>
      <c r="D25" s="19">
        <v>63980</v>
      </c>
      <c r="E25" s="27">
        <v>2.4527510474409704</v>
      </c>
      <c r="F25" s="27">
        <v>2.314284288912865</v>
      </c>
      <c r="G25" s="28">
        <v>2.2431948592340882</v>
      </c>
    </row>
    <row r="26" spans="1:7" x14ac:dyDescent="0.3">
      <c r="A26" s="17" t="s">
        <v>176</v>
      </c>
      <c r="B26" s="18">
        <v>48494</v>
      </c>
      <c r="C26" s="18">
        <v>55937</v>
      </c>
      <c r="D26" s="19">
        <v>45599</v>
      </c>
      <c r="E26" s="27">
        <v>1.9081368299446926</v>
      </c>
      <c r="F26" s="27">
        <v>2.0825282370084444</v>
      </c>
      <c r="G26" s="28">
        <v>1.5987408938139291</v>
      </c>
    </row>
    <row r="27" spans="1:7" x14ac:dyDescent="0.3">
      <c r="A27" s="17" t="s">
        <v>177</v>
      </c>
      <c r="B27" s="18">
        <v>56341</v>
      </c>
      <c r="C27" s="18">
        <v>53968</v>
      </c>
      <c r="D27" s="19">
        <v>52948</v>
      </c>
      <c r="E27" s="27">
        <v>2.2168997635978456</v>
      </c>
      <c r="F27" s="27">
        <v>2.0092225878197212</v>
      </c>
      <c r="G27" s="28">
        <v>1.856403273002915</v>
      </c>
    </row>
    <row r="28" spans="1:7" x14ac:dyDescent="0.3">
      <c r="A28" s="17" t="s">
        <v>178</v>
      </c>
      <c r="B28" s="18">
        <v>4222</v>
      </c>
      <c r="C28" s="18">
        <v>4153</v>
      </c>
      <c r="D28" s="19">
        <v>4072</v>
      </c>
      <c r="E28" s="27">
        <v>0.16612681354448988</v>
      </c>
      <c r="F28" s="27">
        <v>0.15461572426651538</v>
      </c>
      <c r="G28" s="28">
        <v>0.14276788788373251</v>
      </c>
    </row>
    <row r="29" spans="1:7" x14ac:dyDescent="0.3">
      <c r="A29" s="17" t="s">
        <v>179</v>
      </c>
      <c r="B29" s="18">
        <v>0</v>
      </c>
      <c r="C29" s="18">
        <v>0</v>
      </c>
      <c r="D29" s="19">
        <v>0</v>
      </c>
      <c r="E29" s="27" t="s">
        <v>163</v>
      </c>
      <c r="F29" s="27" t="s">
        <v>163</v>
      </c>
      <c r="G29" s="28" t="s">
        <v>163</v>
      </c>
    </row>
    <row r="30" spans="1:7" x14ac:dyDescent="0.3">
      <c r="A30" s="17" t="s">
        <v>180</v>
      </c>
      <c r="B30" s="18">
        <v>0</v>
      </c>
      <c r="C30" s="18">
        <v>0</v>
      </c>
      <c r="D30" s="19">
        <v>0</v>
      </c>
      <c r="E30" s="27" t="s">
        <v>163</v>
      </c>
      <c r="F30" s="27" t="s">
        <v>163</v>
      </c>
      <c r="G30" s="28" t="s">
        <v>163</v>
      </c>
    </row>
    <row r="31" spans="1:7" x14ac:dyDescent="0.3">
      <c r="A31" s="17" t="s">
        <v>181</v>
      </c>
      <c r="B31" s="18">
        <v>0</v>
      </c>
      <c r="C31" s="18">
        <v>0</v>
      </c>
      <c r="D31" s="19">
        <v>0</v>
      </c>
      <c r="E31" s="27" t="s">
        <v>163</v>
      </c>
      <c r="F31" s="27" t="s">
        <v>163</v>
      </c>
      <c r="G31" s="28" t="s">
        <v>163</v>
      </c>
    </row>
    <row r="32" spans="1:7" x14ac:dyDescent="0.3">
      <c r="A32" s="17" t="s">
        <v>182</v>
      </c>
      <c r="B32" s="18">
        <v>2422</v>
      </c>
      <c r="C32" s="18">
        <v>2446</v>
      </c>
      <c r="D32" s="19">
        <v>2220</v>
      </c>
      <c r="E32" s="27">
        <v>9.5300602180188182E-2</v>
      </c>
      <c r="F32" s="27">
        <v>9.1064305696098385E-2</v>
      </c>
      <c r="G32" s="28">
        <v>7.7835145162545721E-2</v>
      </c>
    </row>
    <row r="33" spans="1:7" x14ac:dyDescent="0.3">
      <c r="A33" s="17" t="s">
        <v>183</v>
      </c>
      <c r="B33" s="18">
        <v>10921</v>
      </c>
      <c r="C33" s="18">
        <v>15638</v>
      </c>
      <c r="D33" s="19">
        <v>32386</v>
      </c>
      <c r="E33" s="27">
        <v>0.42971836350529935</v>
      </c>
      <c r="F33" s="27">
        <v>0.58220098629418904</v>
      </c>
      <c r="G33" s="28">
        <v>1.1354815365919846</v>
      </c>
    </row>
    <row r="34" spans="1:7" x14ac:dyDescent="0.3">
      <c r="A34" s="17" t="s">
        <v>184</v>
      </c>
      <c r="B34" s="18">
        <v>0</v>
      </c>
      <c r="C34" s="18">
        <v>0</v>
      </c>
      <c r="D34" s="19">
        <v>0</v>
      </c>
      <c r="E34" s="27" t="s">
        <v>163</v>
      </c>
      <c r="F34" s="27" t="s">
        <v>163</v>
      </c>
      <c r="G34" s="28" t="s">
        <v>163</v>
      </c>
    </row>
    <row r="35" spans="1:7" x14ac:dyDescent="0.3">
      <c r="A35" s="17" t="s">
        <v>5</v>
      </c>
      <c r="B35" s="18" t="s">
        <v>5</v>
      </c>
      <c r="C35" s="18" t="s">
        <v>5</v>
      </c>
      <c r="D35" s="19" t="s">
        <v>5</v>
      </c>
      <c r="E35" s="27" t="s">
        <v>5</v>
      </c>
      <c r="F35" s="27" t="s">
        <v>5</v>
      </c>
      <c r="G35" s="28" t="s">
        <v>5</v>
      </c>
    </row>
    <row r="36" spans="1:7" ht="13.5" thickBot="1" x14ac:dyDescent="0.35">
      <c r="A36" s="20" t="s">
        <v>4</v>
      </c>
      <c r="B36" s="21">
        <v>2541432</v>
      </c>
      <c r="C36" s="21">
        <v>2686014</v>
      </c>
      <c r="D36" s="22">
        <v>2852182</v>
      </c>
      <c r="E36" s="23">
        <v>100</v>
      </c>
      <c r="F36" s="23">
        <v>100</v>
      </c>
      <c r="G36" s="48">
        <v>100</v>
      </c>
    </row>
    <row r="38" spans="1:7" ht="15.5" thickBot="1" x14ac:dyDescent="0.35">
      <c r="A38" s="5" t="s">
        <v>114</v>
      </c>
      <c r="B38" s="6"/>
      <c r="C38" s="6"/>
      <c r="D38" s="6"/>
      <c r="E38" s="6"/>
      <c r="F38" s="6"/>
    </row>
    <row r="39" spans="1:7" x14ac:dyDescent="0.3">
      <c r="A39" s="7"/>
      <c r="B39" s="84"/>
      <c r="C39" s="83" t="s">
        <v>31</v>
      </c>
      <c r="D39" s="85"/>
      <c r="E39" s="11"/>
      <c r="F39" s="9" t="s">
        <v>2</v>
      </c>
      <c r="G39" s="12"/>
    </row>
    <row r="40" spans="1:7" x14ac:dyDescent="0.3">
      <c r="A40" s="13" t="s">
        <v>3</v>
      </c>
      <c r="B40" s="14" t="s">
        <v>159</v>
      </c>
      <c r="C40" s="15" t="s">
        <v>155</v>
      </c>
      <c r="D40" s="66" t="s">
        <v>156</v>
      </c>
      <c r="E40" s="15" t="s">
        <v>159</v>
      </c>
      <c r="F40" s="15" t="s">
        <v>155</v>
      </c>
      <c r="G40" s="16" t="s">
        <v>156</v>
      </c>
    </row>
    <row r="41" spans="1:7" x14ac:dyDescent="0.3">
      <c r="A41" s="17" t="s">
        <v>80</v>
      </c>
      <c r="B41" s="18">
        <v>165396</v>
      </c>
      <c r="C41" s="18">
        <v>187588</v>
      </c>
      <c r="D41" s="19">
        <v>208800</v>
      </c>
      <c r="E41" s="27">
        <v>7.6895289236026363</v>
      </c>
      <c r="F41" s="27">
        <v>8.4568086849227004</v>
      </c>
      <c r="G41" s="28">
        <v>9.2779052551690544</v>
      </c>
    </row>
    <row r="42" spans="1:7" x14ac:dyDescent="0.3">
      <c r="A42" s="17" t="s">
        <v>160</v>
      </c>
      <c r="B42" s="18">
        <v>61098</v>
      </c>
      <c r="C42" s="18">
        <v>80297</v>
      </c>
      <c r="D42" s="19">
        <v>89143</v>
      </c>
      <c r="E42" s="27">
        <v>2.8405453467694133</v>
      </c>
      <c r="F42" s="27">
        <v>3.6199350010301194</v>
      </c>
      <c r="G42" s="28">
        <v>3.9610168015399192</v>
      </c>
    </row>
    <row r="43" spans="1:7" x14ac:dyDescent="0.3">
      <c r="A43" s="17" t="s">
        <v>81</v>
      </c>
      <c r="B43" s="18">
        <v>476394</v>
      </c>
      <c r="C43" s="18">
        <v>509412</v>
      </c>
      <c r="D43" s="19">
        <v>505563</v>
      </c>
      <c r="E43" s="27">
        <v>22.148331531782837</v>
      </c>
      <c r="F43" s="27">
        <v>22.965220727359121</v>
      </c>
      <c r="G43" s="28">
        <v>22.464394705550923</v>
      </c>
    </row>
    <row r="44" spans="1:7" x14ac:dyDescent="0.3">
      <c r="A44" s="17" t="s">
        <v>83</v>
      </c>
      <c r="B44" s="18">
        <v>224065</v>
      </c>
      <c r="C44" s="18">
        <v>215156</v>
      </c>
      <c r="D44" s="19">
        <v>212672</v>
      </c>
      <c r="E44" s="27">
        <v>10.417146111556656</v>
      </c>
      <c r="F44" s="27">
        <v>9.699624333183511</v>
      </c>
      <c r="G44" s="28">
        <v>9.4499552989813864</v>
      </c>
    </row>
    <row r="45" spans="1:7" x14ac:dyDescent="0.3">
      <c r="A45" s="17" t="s">
        <v>185</v>
      </c>
      <c r="B45" s="18">
        <v>55054</v>
      </c>
      <c r="C45" s="18">
        <v>58518</v>
      </c>
      <c r="D45" s="19">
        <v>58823</v>
      </c>
      <c r="E45" s="27">
        <v>2.5595499610632633</v>
      </c>
      <c r="F45" s="27">
        <v>2.6380980159941285</v>
      </c>
      <c r="G45" s="28">
        <v>2.6137654254061751</v>
      </c>
    </row>
    <row r="46" spans="1:7" x14ac:dyDescent="0.3">
      <c r="A46" s="17" t="s">
        <v>161</v>
      </c>
      <c r="B46" s="18">
        <v>2</v>
      </c>
      <c r="C46" s="18">
        <v>0</v>
      </c>
      <c r="D46" s="19">
        <v>0</v>
      </c>
      <c r="E46" s="27">
        <v>9.2983251391843039E-5</v>
      </c>
      <c r="F46" s="27" t="s">
        <v>163</v>
      </c>
      <c r="G46" s="28" t="s">
        <v>163</v>
      </c>
    </row>
    <row r="47" spans="1:7" x14ac:dyDescent="0.3">
      <c r="A47" s="17" t="s">
        <v>162</v>
      </c>
      <c r="B47" s="18">
        <v>126061</v>
      </c>
      <c r="C47" s="18">
        <v>107525</v>
      </c>
      <c r="D47" s="19">
        <v>94464</v>
      </c>
      <c r="E47" s="27">
        <v>5.8607808268535626</v>
      </c>
      <c r="F47" s="27">
        <v>4.847422830065427</v>
      </c>
      <c r="G47" s="28">
        <v>4.197452308545448</v>
      </c>
    </row>
    <row r="48" spans="1:7" x14ac:dyDescent="0.3">
      <c r="A48" s="17" t="s">
        <v>164</v>
      </c>
      <c r="B48" s="18">
        <v>430131</v>
      </c>
      <c r="C48" s="18">
        <v>430575</v>
      </c>
      <c r="D48" s="19">
        <v>446301</v>
      </c>
      <c r="E48" s="27">
        <v>19.99748945221242</v>
      </c>
      <c r="F48" s="27">
        <v>19.411105185356163</v>
      </c>
      <c r="G48" s="28">
        <v>19.831122573214582</v>
      </c>
    </row>
    <row r="49" spans="1:7" x14ac:dyDescent="0.3">
      <c r="A49" s="17" t="s">
        <v>165</v>
      </c>
      <c r="B49" s="18">
        <v>342239</v>
      </c>
      <c r="C49" s="18">
        <v>323999</v>
      </c>
      <c r="D49" s="19">
        <v>310519</v>
      </c>
      <c r="E49" s="27">
        <v>15.911247486546486</v>
      </c>
      <c r="F49" s="27">
        <v>14.606465003658389</v>
      </c>
      <c r="G49" s="28">
        <v>13.797729223801914</v>
      </c>
    </row>
    <row r="50" spans="1:7" x14ac:dyDescent="0.3">
      <c r="A50" s="17" t="s">
        <v>166</v>
      </c>
      <c r="B50" s="18">
        <v>0</v>
      </c>
      <c r="C50" s="18">
        <v>0</v>
      </c>
      <c r="D50" s="19">
        <v>0</v>
      </c>
      <c r="E50" s="27" t="s">
        <v>163</v>
      </c>
      <c r="F50" s="27" t="s">
        <v>163</v>
      </c>
      <c r="G50" s="28" t="s">
        <v>163</v>
      </c>
    </row>
    <row r="51" spans="1:7" x14ac:dyDescent="0.3">
      <c r="A51" s="17" t="s">
        <v>167</v>
      </c>
      <c r="B51" s="18">
        <v>47217</v>
      </c>
      <c r="C51" s="18">
        <v>46703</v>
      </c>
      <c r="D51" s="19">
        <v>0</v>
      </c>
      <c r="E51" s="27">
        <v>2.1951950904843267</v>
      </c>
      <c r="F51" s="27">
        <v>2.1054562979078879</v>
      </c>
      <c r="G51" s="28" t="s">
        <v>163</v>
      </c>
    </row>
    <row r="52" spans="1:7" x14ac:dyDescent="0.3">
      <c r="A52" s="17" t="s">
        <v>168</v>
      </c>
      <c r="B52" s="18">
        <v>0</v>
      </c>
      <c r="C52" s="18">
        <v>0</v>
      </c>
      <c r="D52" s="19">
        <v>0</v>
      </c>
      <c r="E52" s="27" t="s">
        <v>163</v>
      </c>
      <c r="F52" s="27" t="s">
        <v>163</v>
      </c>
      <c r="G52" s="28" t="s">
        <v>163</v>
      </c>
    </row>
    <row r="53" spans="1:7" x14ac:dyDescent="0.3">
      <c r="A53" s="17" t="s">
        <v>169</v>
      </c>
      <c r="B53" s="18">
        <v>38220</v>
      </c>
      <c r="C53" s="18">
        <v>44731</v>
      </c>
      <c r="D53" s="19">
        <v>44364</v>
      </c>
      <c r="E53" s="27">
        <v>1.7769099340981205</v>
      </c>
      <c r="F53" s="27">
        <v>2.0165549463999688</v>
      </c>
      <c r="G53" s="28">
        <v>1.9712882602505746</v>
      </c>
    </row>
    <row r="54" spans="1:7" x14ac:dyDescent="0.3">
      <c r="A54" s="17" t="s">
        <v>170</v>
      </c>
      <c r="B54" s="18">
        <v>35916</v>
      </c>
      <c r="C54" s="18">
        <v>40472</v>
      </c>
      <c r="D54" s="19">
        <v>38418</v>
      </c>
      <c r="E54" s="27">
        <v>1.6697932284947175</v>
      </c>
      <c r="F54" s="27">
        <v>1.8245514696899137</v>
      </c>
      <c r="G54" s="28">
        <v>1.7070812456565363</v>
      </c>
    </row>
    <row r="55" spans="1:7" x14ac:dyDescent="0.3">
      <c r="A55" s="17" t="s">
        <v>171</v>
      </c>
      <c r="B55" s="18">
        <v>4123</v>
      </c>
      <c r="C55" s="18">
        <v>4129</v>
      </c>
      <c r="D55" s="19">
        <v>4027</v>
      </c>
      <c r="E55" s="27">
        <v>0.19168497274428445</v>
      </c>
      <c r="F55" s="27">
        <v>0.18614283994736247</v>
      </c>
      <c r="G55" s="28">
        <v>0.17893737769428059</v>
      </c>
    </row>
    <row r="56" spans="1:7" x14ac:dyDescent="0.3">
      <c r="A56" s="17" t="s">
        <v>172</v>
      </c>
      <c r="B56" s="18">
        <v>0</v>
      </c>
      <c r="C56" s="18">
        <v>0</v>
      </c>
      <c r="D56" s="19">
        <v>14456</v>
      </c>
      <c r="E56" s="27" t="s">
        <v>163</v>
      </c>
      <c r="F56" s="27" t="s">
        <v>163</v>
      </c>
      <c r="G56" s="28">
        <v>0.64234386191917558</v>
      </c>
    </row>
    <row r="57" spans="1:7" x14ac:dyDescent="0.3">
      <c r="A57" s="17" t="s">
        <v>173</v>
      </c>
      <c r="B57" s="18">
        <v>0</v>
      </c>
      <c r="C57" s="18">
        <v>0</v>
      </c>
      <c r="D57" s="19">
        <v>0</v>
      </c>
      <c r="E57" s="27" t="s">
        <v>163</v>
      </c>
      <c r="F57" s="27" t="s">
        <v>163</v>
      </c>
      <c r="G57" s="28" t="s">
        <v>163</v>
      </c>
    </row>
    <row r="58" spans="1:7" x14ac:dyDescent="0.3">
      <c r="A58" s="17" t="s">
        <v>174</v>
      </c>
      <c r="B58" s="18">
        <v>0</v>
      </c>
      <c r="C58" s="18">
        <v>0</v>
      </c>
      <c r="D58" s="19">
        <v>47684</v>
      </c>
      <c r="E58" s="27" t="s">
        <v>163</v>
      </c>
      <c r="F58" s="27" t="s">
        <v>163</v>
      </c>
      <c r="G58" s="28">
        <v>2.1188105085607338</v>
      </c>
    </row>
    <row r="59" spans="1:7" x14ac:dyDescent="0.3">
      <c r="A59" s="17" t="s">
        <v>175</v>
      </c>
      <c r="B59" s="18">
        <v>26901</v>
      </c>
      <c r="C59" s="18">
        <v>27553</v>
      </c>
      <c r="D59" s="19">
        <v>28788</v>
      </c>
      <c r="E59" s="27">
        <v>1.2506712228459849</v>
      </c>
      <c r="F59" s="27">
        <v>1.2421394209420387</v>
      </c>
      <c r="G59" s="28">
        <v>1.2791778567327909</v>
      </c>
    </row>
    <row r="60" spans="1:7" x14ac:dyDescent="0.3">
      <c r="A60" s="17" t="s">
        <v>176</v>
      </c>
      <c r="B60" s="18">
        <v>35964</v>
      </c>
      <c r="C60" s="18">
        <v>43215</v>
      </c>
      <c r="D60" s="19">
        <v>45310</v>
      </c>
      <c r="E60" s="27">
        <v>1.6720248265281217</v>
      </c>
      <c r="F60" s="27">
        <v>1.9482109053827243</v>
      </c>
      <c r="G60" s="28">
        <v>2.0133232141365416</v>
      </c>
    </row>
    <row r="61" spans="1:7" x14ac:dyDescent="0.3">
      <c r="A61" s="17" t="s">
        <v>177</v>
      </c>
      <c r="B61" s="18">
        <v>68699</v>
      </c>
      <c r="C61" s="18">
        <v>79985</v>
      </c>
      <c r="D61" s="19">
        <v>70508</v>
      </c>
      <c r="E61" s="27">
        <v>3.1939281936841128</v>
      </c>
      <c r="F61" s="27">
        <v>3.6058694727996579</v>
      </c>
      <c r="G61" s="28">
        <v>3.1329815312809375</v>
      </c>
    </row>
    <row r="62" spans="1:7" x14ac:dyDescent="0.3">
      <c r="A62" s="17" t="s">
        <v>178</v>
      </c>
      <c r="B62" s="18">
        <v>0</v>
      </c>
      <c r="C62" s="18">
        <v>0</v>
      </c>
      <c r="D62" s="19">
        <v>0</v>
      </c>
      <c r="E62" s="27" t="s">
        <v>163</v>
      </c>
      <c r="F62" s="27" t="s">
        <v>163</v>
      </c>
      <c r="G62" s="28" t="s">
        <v>163</v>
      </c>
    </row>
    <row r="63" spans="1:7" x14ac:dyDescent="0.3">
      <c r="A63" s="17" t="s">
        <v>179</v>
      </c>
      <c r="B63" s="18">
        <v>0</v>
      </c>
      <c r="C63" s="18">
        <v>0</v>
      </c>
      <c r="D63" s="19">
        <v>0</v>
      </c>
      <c r="E63" s="27" t="s">
        <v>163</v>
      </c>
      <c r="F63" s="27" t="s">
        <v>163</v>
      </c>
      <c r="G63" s="28" t="s">
        <v>163</v>
      </c>
    </row>
    <row r="64" spans="1:7" x14ac:dyDescent="0.3">
      <c r="A64" s="17" t="s">
        <v>180</v>
      </c>
      <c r="B64" s="18">
        <v>0</v>
      </c>
      <c r="C64" s="18">
        <v>0</v>
      </c>
      <c r="D64" s="19">
        <v>0</v>
      </c>
      <c r="E64" s="27" t="s">
        <v>163</v>
      </c>
      <c r="F64" s="27" t="s">
        <v>163</v>
      </c>
      <c r="G64" s="28" t="s">
        <v>163</v>
      </c>
    </row>
    <row r="65" spans="1:7" x14ac:dyDescent="0.3">
      <c r="A65" s="17" t="s">
        <v>181</v>
      </c>
      <c r="B65" s="18">
        <v>0</v>
      </c>
      <c r="C65" s="18">
        <v>0</v>
      </c>
      <c r="D65" s="19">
        <v>0</v>
      </c>
      <c r="E65" s="27" t="s">
        <v>163</v>
      </c>
      <c r="F65" s="27" t="s">
        <v>163</v>
      </c>
      <c r="G65" s="28" t="s">
        <v>163</v>
      </c>
    </row>
    <row r="66" spans="1:7" x14ac:dyDescent="0.3">
      <c r="A66" s="17" t="s">
        <v>182</v>
      </c>
      <c r="B66" s="18">
        <v>1597</v>
      </c>
      <c r="C66" s="18">
        <v>1553</v>
      </c>
      <c r="D66" s="19">
        <v>1331</v>
      </c>
      <c r="E66" s="27">
        <v>7.4247126236386671E-2</v>
      </c>
      <c r="F66" s="27">
        <v>7.0012068403549024E-2</v>
      </c>
      <c r="G66" s="28">
        <v>5.9142202560488563E-2</v>
      </c>
    </row>
    <row r="67" spans="1:7" x14ac:dyDescent="0.3">
      <c r="A67" s="17" t="s">
        <v>183</v>
      </c>
      <c r="B67" s="18">
        <v>11848</v>
      </c>
      <c r="C67" s="18">
        <v>16778</v>
      </c>
      <c r="D67" s="19">
        <v>29337</v>
      </c>
      <c r="E67" s="27">
        <v>0.55083278124527824</v>
      </c>
      <c r="F67" s="27">
        <v>0.75638279695733768</v>
      </c>
      <c r="G67" s="28">
        <v>1.3035723489985371</v>
      </c>
    </row>
    <row r="68" spans="1:7" x14ac:dyDescent="0.3">
      <c r="A68" s="17" t="s">
        <v>184</v>
      </c>
      <c r="B68" s="18">
        <v>0</v>
      </c>
      <c r="C68" s="18">
        <v>0</v>
      </c>
      <c r="D68" s="19">
        <v>0</v>
      </c>
      <c r="E68" s="27" t="s">
        <v>163</v>
      </c>
      <c r="F68" s="27" t="s">
        <v>163</v>
      </c>
      <c r="G68" s="28" t="s">
        <v>163</v>
      </c>
    </row>
    <row r="69" spans="1:7" x14ac:dyDescent="0.3">
      <c r="A69" s="17" t="s">
        <v>5</v>
      </c>
      <c r="B69" s="18" t="s">
        <v>5</v>
      </c>
      <c r="C69" s="18" t="s">
        <v>5</v>
      </c>
      <c r="D69" s="19" t="s">
        <v>5</v>
      </c>
      <c r="E69" s="27" t="s">
        <v>5</v>
      </c>
      <c r="F69" s="27" t="s">
        <v>5</v>
      </c>
      <c r="G69" s="28" t="s">
        <v>5</v>
      </c>
    </row>
    <row r="70" spans="1:7" ht="13.5" thickBot="1" x14ac:dyDescent="0.35">
      <c r="A70" s="20" t="s">
        <v>4</v>
      </c>
      <c r="B70" s="21">
        <v>2150925</v>
      </c>
      <c r="C70" s="21">
        <v>2218189</v>
      </c>
      <c r="D70" s="22">
        <v>2250508</v>
      </c>
      <c r="E70" s="23">
        <v>100</v>
      </c>
      <c r="F70" s="23">
        <v>100</v>
      </c>
      <c r="G70" s="48">
        <v>100</v>
      </c>
    </row>
    <row r="71" spans="1:7" x14ac:dyDescent="0.3">
      <c r="A71" s="24"/>
      <c r="B71" s="24"/>
      <c r="C71" s="24"/>
      <c r="D71" s="24"/>
      <c r="E71" s="24"/>
      <c r="F71" s="24"/>
      <c r="G71" s="24"/>
    </row>
    <row r="72" spans="1:7" ht="12.75" customHeight="1" x14ac:dyDescent="0.3">
      <c r="A72" s="26" t="s">
        <v>157</v>
      </c>
      <c r="G72" s="220">
        <v>13</v>
      </c>
    </row>
    <row r="73" spans="1:7" ht="12.75" customHeight="1" x14ac:dyDescent="0.3">
      <c r="A73" s="26" t="s">
        <v>158</v>
      </c>
      <c r="G73" s="219"/>
    </row>
    <row r="74" spans="1:7" ht="12.75" customHeight="1" x14ac:dyDescent="0.3"/>
  </sheetData>
  <mergeCells count="1">
    <mergeCell ref="G72:G73"/>
  </mergeCells>
  <phoneticPr fontId="0" type="noConversion"/>
  <hyperlinks>
    <hyperlink ref="A2" location="Innhold!A34" tooltip="Move to Innhold" display="Tilbake til innholdsfortegnelsen" xr:uid="{00000000-0004-0000-0C00-000000000000}"/>
  </hyperlinks>
  <pageMargins left="0.78740157480314965" right="0.78740157480314965" top="0.39370078740157483" bottom="0.19685039370078741" header="3.937007874015748E-2" footer="3.937007874015748E-2"/>
  <pageSetup paperSize="9" scale="8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U74"/>
  <sheetViews>
    <sheetView showGridLines="0" showRowColHeaders="0" zoomScaleNormal="100" workbookViewId="0"/>
  </sheetViews>
  <sheetFormatPr defaultColWidth="11.453125" defaultRowHeight="13" x14ac:dyDescent="0.3"/>
  <cols>
    <col min="1" max="1" width="27.1796875" style="1" customWidth="1"/>
    <col min="2" max="4" width="11.7265625" style="1" customWidth="1"/>
    <col min="5" max="7" width="9.7265625" style="1" customWidth="1"/>
    <col min="8" max="8" width="6.7265625" style="1" customWidth="1"/>
    <col min="9" max="11" width="11.453125" style="1"/>
    <col min="12" max="14" width="9.7265625" style="1" customWidth="1"/>
    <col min="15" max="15" width="6.7265625" style="1" customWidth="1"/>
    <col min="16" max="18" width="11.453125" style="1"/>
    <col min="19" max="21" width="9.7265625" style="1" customWidth="1"/>
    <col min="22" max="16384" width="11.453125" style="1"/>
  </cols>
  <sheetData>
    <row r="1" spans="1:21" ht="5.25" customHeight="1" x14ac:dyDescent="0.3"/>
    <row r="2" spans="1:21" x14ac:dyDescent="0.3">
      <c r="A2" s="69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3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5.5" thickBot="1" x14ac:dyDescent="0.35">
      <c r="A4" s="5" t="s">
        <v>115</v>
      </c>
      <c r="B4" s="6"/>
      <c r="C4" s="6"/>
      <c r="D4" s="235" t="s">
        <v>103</v>
      </c>
      <c r="E4" s="235"/>
      <c r="F4" s="6"/>
      <c r="I4" s="235" t="s">
        <v>105</v>
      </c>
      <c r="J4" s="235"/>
      <c r="K4" s="235"/>
      <c r="L4" s="235"/>
      <c r="M4" s="235"/>
      <c r="N4" s="235"/>
      <c r="P4" s="235" t="s">
        <v>106</v>
      </c>
      <c r="Q4" s="235"/>
      <c r="R4" s="235"/>
      <c r="S4" s="235"/>
      <c r="T4" s="235"/>
      <c r="U4" s="235"/>
    </row>
    <row r="5" spans="1:21" x14ac:dyDescent="0.3">
      <c r="A5" s="7"/>
      <c r="B5" s="8"/>
      <c r="C5" s="83" t="s">
        <v>1</v>
      </c>
      <c r="D5" s="10"/>
      <c r="E5" s="11"/>
      <c r="F5" s="83" t="s">
        <v>2</v>
      </c>
      <c r="G5" s="12"/>
      <c r="I5" s="7"/>
      <c r="J5" s="83" t="s">
        <v>1</v>
      </c>
      <c r="K5" s="10"/>
      <c r="L5" s="11"/>
      <c r="M5" s="83" t="s">
        <v>2</v>
      </c>
      <c r="N5" s="12"/>
      <c r="P5" s="7"/>
      <c r="Q5" s="83" t="s">
        <v>1</v>
      </c>
      <c r="R5" s="10"/>
      <c r="S5" s="11"/>
      <c r="T5" s="83" t="s">
        <v>2</v>
      </c>
      <c r="U5" s="12"/>
    </row>
    <row r="6" spans="1:21" x14ac:dyDescent="0.3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  <c r="I6" s="92" t="s">
        <v>159</v>
      </c>
      <c r="J6" s="15" t="s">
        <v>155</v>
      </c>
      <c r="K6" s="66" t="s">
        <v>156</v>
      </c>
      <c r="L6" s="15" t="s">
        <v>159</v>
      </c>
      <c r="M6" s="15" t="s">
        <v>155</v>
      </c>
      <c r="N6" s="16" t="s">
        <v>156</v>
      </c>
      <c r="P6" s="92" t="s">
        <v>159</v>
      </c>
      <c r="Q6" s="15" t="s">
        <v>155</v>
      </c>
      <c r="R6" s="66" t="s">
        <v>156</v>
      </c>
      <c r="S6" s="15" t="s">
        <v>159</v>
      </c>
      <c r="T6" s="15" t="s">
        <v>155</v>
      </c>
      <c r="U6" s="16" t="s">
        <v>156</v>
      </c>
    </row>
    <row r="7" spans="1:21" x14ac:dyDescent="0.3">
      <c r="A7" s="17" t="s">
        <v>80</v>
      </c>
      <c r="B7" s="18">
        <v>397471</v>
      </c>
      <c r="C7" s="18">
        <v>433664</v>
      </c>
      <c r="D7" s="19">
        <v>475505</v>
      </c>
      <c r="E7" s="27">
        <v>19.447903460902946</v>
      </c>
      <c r="F7" s="27">
        <v>19.714491194796434</v>
      </c>
      <c r="G7" s="28">
        <v>20.0283384319766</v>
      </c>
      <c r="I7" s="93">
        <v>397471</v>
      </c>
      <c r="J7" s="18">
        <v>433664</v>
      </c>
      <c r="K7" s="19">
        <v>475505</v>
      </c>
      <c r="L7" s="76">
        <v>19.750612313653662</v>
      </c>
      <c r="M7" s="76">
        <v>20.04322337685867</v>
      </c>
      <c r="N7" s="77">
        <v>20.316324625390994</v>
      </c>
      <c r="P7" s="93">
        <v>0</v>
      </c>
      <c r="Q7" s="18">
        <v>0</v>
      </c>
      <c r="R7" s="19">
        <v>0</v>
      </c>
      <c r="S7" s="76" t="s">
        <v>163</v>
      </c>
      <c r="T7" s="76" t="s">
        <v>163</v>
      </c>
      <c r="U7" s="77" t="s">
        <v>163</v>
      </c>
    </row>
    <row r="8" spans="1:21" x14ac:dyDescent="0.3">
      <c r="A8" s="17" t="s">
        <v>160</v>
      </c>
      <c r="B8" s="18">
        <v>285027</v>
      </c>
      <c r="C8" s="18">
        <v>308408</v>
      </c>
      <c r="D8" s="19">
        <v>330325</v>
      </c>
      <c r="E8" s="27">
        <v>13.946118282216274</v>
      </c>
      <c r="F8" s="27">
        <v>14.0203171127988</v>
      </c>
      <c r="G8" s="28">
        <v>13.913336121686777</v>
      </c>
      <c r="I8" s="93">
        <v>277443</v>
      </c>
      <c r="J8" s="18">
        <v>299177</v>
      </c>
      <c r="K8" s="19">
        <v>329027</v>
      </c>
      <c r="L8" s="76">
        <v>13.786336945681605</v>
      </c>
      <c r="M8" s="76">
        <v>13.827459600562754</v>
      </c>
      <c r="N8" s="77">
        <v>14.057937019628653</v>
      </c>
      <c r="P8" s="93">
        <v>7584</v>
      </c>
      <c r="Q8" s="18">
        <v>9231</v>
      </c>
      <c r="R8" s="19">
        <v>1298</v>
      </c>
      <c r="S8" s="76">
        <v>24.21146724556251</v>
      </c>
      <c r="T8" s="76">
        <v>25.586229835356725</v>
      </c>
      <c r="U8" s="77">
        <v>3.8568966541867238</v>
      </c>
    </row>
    <row r="9" spans="1:21" x14ac:dyDescent="0.3">
      <c r="A9" s="17" t="s">
        <v>81</v>
      </c>
      <c r="B9" s="18">
        <v>478129</v>
      </c>
      <c r="C9" s="18">
        <v>507092</v>
      </c>
      <c r="D9" s="19">
        <v>528026</v>
      </c>
      <c r="E9" s="27">
        <v>23.394427854756863</v>
      </c>
      <c r="F9" s="27">
        <v>23.052549367601905</v>
      </c>
      <c r="G9" s="28">
        <v>22.240530444228508</v>
      </c>
      <c r="I9" s="93">
        <v>478129</v>
      </c>
      <c r="J9" s="18">
        <v>507092</v>
      </c>
      <c r="K9" s="19">
        <v>528026</v>
      </c>
      <c r="L9" s="76">
        <v>23.758564813319492</v>
      </c>
      <c r="M9" s="76">
        <v>23.436942491463476</v>
      </c>
      <c r="N9" s="77">
        <v>22.560325604665998</v>
      </c>
      <c r="P9" s="93">
        <v>0</v>
      </c>
      <c r="Q9" s="18">
        <v>0</v>
      </c>
      <c r="R9" s="19">
        <v>0</v>
      </c>
      <c r="S9" s="76" t="s">
        <v>163</v>
      </c>
      <c r="T9" s="76" t="s">
        <v>163</v>
      </c>
      <c r="U9" s="77" t="s">
        <v>163</v>
      </c>
    </row>
    <row r="10" spans="1:21" x14ac:dyDescent="0.3">
      <c r="A10" s="17" t="s">
        <v>83</v>
      </c>
      <c r="B10" s="18">
        <v>213364</v>
      </c>
      <c r="C10" s="18">
        <v>230513</v>
      </c>
      <c r="D10" s="19">
        <v>253554</v>
      </c>
      <c r="E10" s="27">
        <v>10.439711259518548</v>
      </c>
      <c r="F10" s="27">
        <v>10.479187824643295</v>
      </c>
      <c r="G10" s="28">
        <v>10.679730650111766</v>
      </c>
      <c r="I10" s="93">
        <v>213364</v>
      </c>
      <c r="J10" s="18">
        <v>230513</v>
      </c>
      <c r="K10" s="19">
        <v>253554</v>
      </c>
      <c r="L10" s="76">
        <v>10.602206565234697</v>
      </c>
      <c r="M10" s="76">
        <v>10.653924582787187</v>
      </c>
      <c r="N10" s="77">
        <v>10.833293811981763</v>
      </c>
      <c r="P10" s="93">
        <v>0</v>
      </c>
      <c r="Q10" s="18">
        <v>0</v>
      </c>
      <c r="R10" s="19">
        <v>0</v>
      </c>
      <c r="S10" s="76" t="s">
        <v>163</v>
      </c>
      <c r="T10" s="76" t="s">
        <v>163</v>
      </c>
      <c r="U10" s="77" t="s">
        <v>163</v>
      </c>
    </row>
    <row r="11" spans="1:21" x14ac:dyDescent="0.3">
      <c r="A11" s="17" t="s">
        <v>185</v>
      </c>
      <c r="B11" s="18">
        <v>402085</v>
      </c>
      <c r="C11" s="18">
        <v>427664</v>
      </c>
      <c r="D11" s="19">
        <v>452240</v>
      </c>
      <c r="E11" s="27">
        <v>19.673662388141931</v>
      </c>
      <c r="F11" s="27">
        <v>19.441729454903847</v>
      </c>
      <c r="G11" s="28">
        <v>19.048413313166208</v>
      </c>
      <c r="I11" s="93">
        <v>379820</v>
      </c>
      <c r="J11" s="18">
        <v>402169</v>
      </c>
      <c r="K11" s="19">
        <v>422785</v>
      </c>
      <c r="L11" s="76">
        <v>18.873521763781344</v>
      </c>
      <c r="M11" s="76">
        <v>18.58757725392902</v>
      </c>
      <c r="N11" s="77">
        <v>18.063821214805166</v>
      </c>
      <c r="P11" s="93">
        <v>22265</v>
      </c>
      <c r="Q11" s="18">
        <v>25495</v>
      </c>
      <c r="R11" s="19">
        <v>29455</v>
      </c>
      <c r="S11" s="76" t="s">
        <v>163</v>
      </c>
      <c r="T11" s="76" t="s">
        <v>163</v>
      </c>
      <c r="U11" s="77" t="s">
        <v>163</v>
      </c>
    </row>
    <row r="12" spans="1:21" x14ac:dyDescent="0.3">
      <c r="A12" s="17" t="s">
        <v>161</v>
      </c>
      <c r="B12" s="18">
        <v>19918</v>
      </c>
      <c r="C12" s="18">
        <v>22793</v>
      </c>
      <c r="D12" s="19">
        <v>26420</v>
      </c>
      <c r="E12" s="27">
        <v>0.97457007211661961</v>
      </c>
      <c r="F12" s="27">
        <v>1.0361763895619538</v>
      </c>
      <c r="G12" s="28">
        <v>1.1128141688790272</v>
      </c>
      <c r="I12" s="93">
        <v>19918</v>
      </c>
      <c r="J12" s="18">
        <v>22793</v>
      </c>
      <c r="K12" s="19">
        <v>26420</v>
      </c>
      <c r="L12" s="76">
        <v>0.98973936730819012</v>
      </c>
      <c r="M12" s="76">
        <v>1.0534542651194003</v>
      </c>
      <c r="N12" s="77">
        <v>1.1288152524218042</v>
      </c>
      <c r="P12" s="93">
        <v>0</v>
      </c>
      <c r="Q12" s="18">
        <v>0</v>
      </c>
      <c r="R12" s="19">
        <v>0</v>
      </c>
      <c r="S12" s="76" t="s">
        <v>163</v>
      </c>
      <c r="T12" s="76" t="s">
        <v>163</v>
      </c>
      <c r="U12" s="77" t="s">
        <v>163</v>
      </c>
    </row>
    <row r="13" spans="1:21" x14ac:dyDescent="0.3">
      <c r="A13" s="17" t="s">
        <v>162</v>
      </c>
      <c r="B13" s="18">
        <v>1455</v>
      </c>
      <c r="C13" s="18">
        <v>1331</v>
      </c>
      <c r="D13" s="19">
        <v>2875</v>
      </c>
      <c r="E13" s="27">
        <v>7.1191859369900676E-2</v>
      </c>
      <c r="F13" s="27">
        <v>6.0507645966172086E-2</v>
      </c>
      <c r="G13" s="28">
        <v>0.12109541012593501</v>
      </c>
      <c r="I13" s="93">
        <v>0</v>
      </c>
      <c r="J13" s="18">
        <v>0</v>
      </c>
      <c r="K13" s="19">
        <v>0</v>
      </c>
      <c r="L13" s="76" t="s">
        <v>163</v>
      </c>
      <c r="M13" s="76" t="s">
        <v>163</v>
      </c>
      <c r="N13" s="77" t="s">
        <v>163</v>
      </c>
      <c r="P13" s="93">
        <v>1455</v>
      </c>
      <c r="Q13" s="18">
        <v>1331</v>
      </c>
      <c r="R13" s="19">
        <v>2875</v>
      </c>
      <c r="S13" s="76">
        <v>4.6450006384880602</v>
      </c>
      <c r="T13" s="76">
        <v>3.689228892954155</v>
      </c>
      <c r="U13" s="77">
        <v>8.5428180899744461</v>
      </c>
    </row>
    <row r="14" spans="1:21" x14ac:dyDescent="0.3">
      <c r="A14" s="17" t="s">
        <v>164</v>
      </c>
      <c r="B14" s="18">
        <v>10367</v>
      </c>
      <c r="C14" s="18">
        <v>11874</v>
      </c>
      <c r="D14" s="19">
        <v>12922</v>
      </c>
      <c r="E14" s="27">
        <v>0.50724811414966342</v>
      </c>
      <c r="F14" s="27">
        <v>0.53979548324742854</v>
      </c>
      <c r="G14" s="28">
        <v>0.54427648335559387</v>
      </c>
      <c r="I14" s="93">
        <v>10367</v>
      </c>
      <c r="J14" s="18">
        <v>11874</v>
      </c>
      <c r="K14" s="19">
        <v>12922</v>
      </c>
      <c r="L14" s="76">
        <v>0.51514348935053755</v>
      </c>
      <c r="M14" s="76">
        <v>0.5487963823993226</v>
      </c>
      <c r="N14" s="77">
        <v>0.55210259999222389</v>
      </c>
      <c r="P14" s="93">
        <v>0</v>
      </c>
      <c r="Q14" s="18">
        <v>0</v>
      </c>
      <c r="R14" s="19">
        <v>0</v>
      </c>
      <c r="S14" s="76" t="s">
        <v>163</v>
      </c>
      <c r="T14" s="76" t="s">
        <v>163</v>
      </c>
      <c r="U14" s="77" t="s">
        <v>163</v>
      </c>
    </row>
    <row r="15" spans="1:21" x14ac:dyDescent="0.3">
      <c r="A15" s="17" t="s">
        <v>165</v>
      </c>
      <c r="B15" s="18">
        <v>0</v>
      </c>
      <c r="C15" s="18">
        <v>0</v>
      </c>
      <c r="D15" s="19">
        <v>0</v>
      </c>
      <c r="E15" s="27" t="s">
        <v>163</v>
      </c>
      <c r="F15" s="27" t="s">
        <v>163</v>
      </c>
      <c r="G15" s="28" t="s">
        <v>163</v>
      </c>
      <c r="I15" s="93">
        <v>0</v>
      </c>
      <c r="J15" s="18">
        <v>0</v>
      </c>
      <c r="K15" s="19">
        <v>0</v>
      </c>
      <c r="L15" s="76" t="s">
        <v>163</v>
      </c>
      <c r="M15" s="76" t="s">
        <v>163</v>
      </c>
      <c r="N15" s="77" t="s">
        <v>163</v>
      </c>
      <c r="P15" s="93">
        <v>0</v>
      </c>
      <c r="Q15" s="18">
        <v>0</v>
      </c>
      <c r="R15" s="19">
        <v>0</v>
      </c>
      <c r="S15" s="76" t="s">
        <v>163</v>
      </c>
      <c r="T15" s="76" t="s">
        <v>163</v>
      </c>
      <c r="U15" s="77" t="s">
        <v>163</v>
      </c>
    </row>
    <row r="16" spans="1:21" x14ac:dyDescent="0.3">
      <c r="A16" s="17" t="s">
        <v>166</v>
      </c>
      <c r="B16" s="18">
        <v>0</v>
      </c>
      <c r="C16" s="18">
        <v>0</v>
      </c>
      <c r="D16" s="19">
        <v>0</v>
      </c>
      <c r="E16" s="27" t="s">
        <v>163</v>
      </c>
      <c r="F16" s="27" t="s">
        <v>163</v>
      </c>
      <c r="G16" s="28" t="s">
        <v>163</v>
      </c>
      <c r="I16" s="93">
        <v>0</v>
      </c>
      <c r="J16" s="18">
        <v>0</v>
      </c>
      <c r="K16" s="19">
        <v>0</v>
      </c>
      <c r="L16" s="76" t="s">
        <v>163</v>
      </c>
      <c r="M16" s="76" t="s">
        <v>163</v>
      </c>
      <c r="N16" s="77" t="s">
        <v>163</v>
      </c>
      <c r="P16" s="93">
        <v>0</v>
      </c>
      <c r="Q16" s="18">
        <v>0</v>
      </c>
      <c r="R16" s="19">
        <v>0</v>
      </c>
      <c r="S16" s="76" t="s">
        <v>163</v>
      </c>
      <c r="T16" s="76" t="s">
        <v>163</v>
      </c>
      <c r="U16" s="77" t="s">
        <v>163</v>
      </c>
    </row>
    <row r="17" spans="1:21" x14ac:dyDescent="0.3">
      <c r="A17" s="17" t="s">
        <v>167</v>
      </c>
      <c r="B17" s="18">
        <v>0</v>
      </c>
      <c r="C17" s="18">
        <v>0</v>
      </c>
      <c r="D17" s="19">
        <v>0</v>
      </c>
      <c r="E17" s="27" t="s">
        <v>163</v>
      </c>
      <c r="F17" s="27" t="s">
        <v>163</v>
      </c>
      <c r="G17" s="28" t="s">
        <v>163</v>
      </c>
      <c r="I17" s="93">
        <v>0</v>
      </c>
      <c r="J17" s="18">
        <v>0</v>
      </c>
      <c r="K17" s="19">
        <v>0</v>
      </c>
      <c r="L17" s="76" t="s">
        <v>163</v>
      </c>
      <c r="M17" s="76" t="s">
        <v>163</v>
      </c>
      <c r="N17" s="77" t="s">
        <v>163</v>
      </c>
      <c r="P17" s="93">
        <v>0</v>
      </c>
      <c r="Q17" s="18">
        <v>0</v>
      </c>
      <c r="R17" s="19">
        <v>0</v>
      </c>
      <c r="S17" s="76" t="s">
        <v>163</v>
      </c>
      <c r="T17" s="76" t="s">
        <v>163</v>
      </c>
      <c r="U17" s="77" t="s">
        <v>163</v>
      </c>
    </row>
    <row r="18" spans="1:21" x14ac:dyDescent="0.3">
      <c r="A18" s="17" t="s">
        <v>168</v>
      </c>
      <c r="B18" s="18">
        <v>0</v>
      </c>
      <c r="C18" s="18">
        <v>0</v>
      </c>
      <c r="D18" s="19">
        <v>0</v>
      </c>
      <c r="E18" s="27" t="s">
        <v>163</v>
      </c>
      <c r="F18" s="27" t="s">
        <v>163</v>
      </c>
      <c r="G18" s="28" t="s">
        <v>163</v>
      </c>
      <c r="I18" s="93">
        <v>0</v>
      </c>
      <c r="J18" s="18">
        <v>0</v>
      </c>
      <c r="K18" s="19">
        <v>0</v>
      </c>
      <c r="L18" s="76" t="s">
        <v>163</v>
      </c>
      <c r="M18" s="76" t="s">
        <v>163</v>
      </c>
      <c r="N18" s="77" t="s">
        <v>163</v>
      </c>
      <c r="P18" s="93">
        <v>0</v>
      </c>
      <c r="Q18" s="18">
        <v>0</v>
      </c>
      <c r="R18" s="19">
        <v>0</v>
      </c>
      <c r="S18" s="76" t="s">
        <v>163</v>
      </c>
      <c r="T18" s="76" t="s">
        <v>163</v>
      </c>
      <c r="U18" s="77" t="s">
        <v>163</v>
      </c>
    </row>
    <row r="19" spans="1:21" x14ac:dyDescent="0.3">
      <c r="A19" s="17" t="s">
        <v>169</v>
      </c>
      <c r="B19" s="18">
        <v>0</v>
      </c>
      <c r="C19" s="18">
        <v>0</v>
      </c>
      <c r="D19" s="19">
        <v>0</v>
      </c>
      <c r="E19" s="27" t="s">
        <v>163</v>
      </c>
      <c r="F19" s="27" t="s">
        <v>163</v>
      </c>
      <c r="G19" s="28" t="s">
        <v>163</v>
      </c>
      <c r="I19" s="93">
        <v>0</v>
      </c>
      <c r="J19" s="18">
        <v>0</v>
      </c>
      <c r="K19" s="19">
        <v>0</v>
      </c>
      <c r="L19" s="76" t="s">
        <v>163</v>
      </c>
      <c r="M19" s="76" t="s">
        <v>163</v>
      </c>
      <c r="N19" s="77" t="s">
        <v>163</v>
      </c>
      <c r="P19" s="93">
        <v>0</v>
      </c>
      <c r="Q19" s="18">
        <v>0</v>
      </c>
      <c r="R19" s="19">
        <v>0</v>
      </c>
      <c r="S19" s="76" t="s">
        <v>163</v>
      </c>
      <c r="T19" s="76" t="s">
        <v>163</v>
      </c>
      <c r="U19" s="77" t="s">
        <v>163</v>
      </c>
    </row>
    <row r="20" spans="1:21" x14ac:dyDescent="0.3">
      <c r="A20" s="17" t="s">
        <v>170</v>
      </c>
      <c r="B20" s="18">
        <v>78740</v>
      </c>
      <c r="C20" s="18">
        <v>86910</v>
      </c>
      <c r="D20" s="19">
        <v>92183</v>
      </c>
      <c r="E20" s="27">
        <v>3.8526783551793669</v>
      </c>
      <c r="F20" s="27"/>
      <c r="G20" s="28">
        <v>3.8827611101353279</v>
      </c>
      <c r="I20" s="93">
        <v>78740</v>
      </c>
      <c r="J20" s="18">
        <v>86910</v>
      </c>
      <c r="K20" s="19">
        <v>92183</v>
      </c>
      <c r="L20" s="76">
        <v>3.9126457366124558</v>
      </c>
      <c r="M20" s="76">
        <v>4.0168345624326367</v>
      </c>
      <c r="N20" s="77">
        <v>3.9385910830431183</v>
      </c>
      <c r="P20" s="93">
        <v>0</v>
      </c>
      <c r="Q20" s="18">
        <v>0</v>
      </c>
      <c r="R20" s="19">
        <v>0</v>
      </c>
      <c r="S20" s="76" t="s">
        <v>163</v>
      </c>
      <c r="T20" s="76" t="s">
        <v>163</v>
      </c>
      <c r="U20" s="77" t="s">
        <v>163</v>
      </c>
    </row>
    <row r="21" spans="1:21" x14ac:dyDescent="0.3">
      <c r="A21" s="17" t="s">
        <v>171</v>
      </c>
      <c r="B21" s="18">
        <v>0</v>
      </c>
      <c r="C21" s="18">
        <v>0</v>
      </c>
      <c r="D21" s="19">
        <v>0</v>
      </c>
      <c r="E21" s="27" t="s">
        <v>163</v>
      </c>
      <c r="F21" s="27" t="s">
        <v>163</v>
      </c>
      <c r="G21" s="28" t="s">
        <v>163</v>
      </c>
      <c r="I21" s="93">
        <v>0</v>
      </c>
      <c r="J21" s="18">
        <v>0</v>
      </c>
      <c r="K21" s="19">
        <v>0</v>
      </c>
      <c r="L21" s="76" t="s">
        <v>163</v>
      </c>
      <c r="M21" s="76" t="s">
        <v>163</v>
      </c>
      <c r="N21" s="77" t="s">
        <v>163</v>
      </c>
      <c r="P21" s="93">
        <v>0</v>
      </c>
      <c r="Q21" s="18">
        <v>0</v>
      </c>
      <c r="R21" s="19">
        <v>0</v>
      </c>
      <c r="S21" s="76" t="s">
        <v>163</v>
      </c>
      <c r="T21" s="76" t="s">
        <v>163</v>
      </c>
      <c r="U21" s="77" t="s">
        <v>163</v>
      </c>
    </row>
    <row r="22" spans="1:21" x14ac:dyDescent="0.3">
      <c r="A22" s="17" t="s">
        <v>172</v>
      </c>
      <c r="B22" s="18">
        <v>1196</v>
      </c>
      <c r="C22" s="18">
        <v>4704</v>
      </c>
      <c r="D22" s="19">
        <v>14687</v>
      </c>
      <c r="E22" s="27">
        <v>5.8519219110928659E-2</v>
      </c>
      <c r="F22" s="27">
        <v>0.21384520407578775</v>
      </c>
      <c r="G22" s="28">
        <v>0.61861853513725484</v>
      </c>
      <c r="I22" s="93">
        <v>1196</v>
      </c>
      <c r="J22" s="18">
        <v>4704</v>
      </c>
      <c r="K22" s="19">
        <v>14687</v>
      </c>
      <c r="L22" s="76">
        <v>5.9430077482708878E-2</v>
      </c>
      <c r="M22" s="76">
        <v>0.21741099737295044</v>
      </c>
      <c r="N22" s="77">
        <v>0.62751361136710981</v>
      </c>
      <c r="P22" s="93">
        <v>0</v>
      </c>
      <c r="Q22" s="18">
        <v>0</v>
      </c>
      <c r="R22" s="19">
        <v>0</v>
      </c>
      <c r="S22" s="76" t="s">
        <v>163</v>
      </c>
      <c r="T22" s="76" t="s">
        <v>163</v>
      </c>
      <c r="U22" s="77" t="s">
        <v>163</v>
      </c>
    </row>
    <row r="23" spans="1:21" x14ac:dyDescent="0.3">
      <c r="A23" s="17" t="s">
        <v>173</v>
      </c>
      <c r="B23" s="18">
        <v>0</v>
      </c>
      <c r="C23" s="18">
        <v>0</v>
      </c>
      <c r="D23" s="19">
        <v>0</v>
      </c>
      <c r="E23" s="27" t="s">
        <v>163</v>
      </c>
      <c r="F23" s="27" t="s">
        <v>163</v>
      </c>
      <c r="G23" s="28" t="s">
        <v>163</v>
      </c>
      <c r="I23" s="93">
        <v>0</v>
      </c>
      <c r="J23" s="18">
        <v>0</v>
      </c>
      <c r="K23" s="19">
        <v>0</v>
      </c>
      <c r="L23" s="76" t="s">
        <v>163</v>
      </c>
      <c r="M23" s="76" t="s">
        <v>163</v>
      </c>
      <c r="N23" s="77" t="s">
        <v>163</v>
      </c>
      <c r="P23" s="93">
        <v>0</v>
      </c>
      <c r="Q23" s="18">
        <v>0</v>
      </c>
      <c r="R23" s="19">
        <v>0</v>
      </c>
      <c r="S23" s="76" t="s">
        <v>163</v>
      </c>
      <c r="T23" s="76" t="s">
        <v>163</v>
      </c>
      <c r="U23" s="77" t="s">
        <v>163</v>
      </c>
    </row>
    <row r="24" spans="1:21" x14ac:dyDescent="0.3">
      <c r="A24" s="17" t="s">
        <v>174</v>
      </c>
      <c r="B24" s="18">
        <v>0</v>
      </c>
      <c r="C24" s="18">
        <v>0</v>
      </c>
      <c r="D24" s="19">
        <v>0</v>
      </c>
      <c r="E24" s="27" t="s">
        <v>163</v>
      </c>
      <c r="F24" s="27" t="s">
        <v>163</v>
      </c>
      <c r="G24" s="28" t="s">
        <v>163</v>
      </c>
      <c r="I24" s="93">
        <v>0</v>
      </c>
      <c r="J24" s="18">
        <v>0</v>
      </c>
      <c r="K24" s="19">
        <v>0</v>
      </c>
      <c r="L24" s="76" t="s">
        <v>163</v>
      </c>
      <c r="M24" s="76" t="s">
        <v>163</v>
      </c>
      <c r="N24" s="77" t="s">
        <v>163</v>
      </c>
      <c r="P24" s="93">
        <v>0</v>
      </c>
      <c r="Q24" s="18">
        <v>0</v>
      </c>
      <c r="R24" s="19">
        <v>0</v>
      </c>
      <c r="S24" s="76" t="s">
        <v>163</v>
      </c>
      <c r="T24" s="76" t="s">
        <v>163</v>
      </c>
      <c r="U24" s="77" t="s">
        <v>163</v>
      </c>
    </row>
    <row r="25" spans="1:21" x14ac:dyDescent="0.3">
      <c r="A25" s="17" t="s">
        <v>175</v>
      </c>
      <c r="B25" s="18">
        <v>147747</v>
      </c>
      <c r="C25" s="18">
        <v>156066</v>
      </c>
      <c r="D25" s="19">
        <v>176177</v>
      </c>
      <c r="E25" s="27">
        <v>7.2291296538314187</v>
      </c>
      <c r="F25" s="27">
        <v>7.0948056163460658</v>
      </c>
      <c r="G25" s="28">
        <v>7.4206003720893401</v>
      </c>
      <c r="I25" s="93">
        <v>147747</v>
      </c>
      <c r="J25" s="18">
        <v>156066</v>
      </c>
      <c r="K25" s="19">
        <v>176177</v>
      </c>
      <c r="L25" s="76">
        <v>7.3416518878242378</v>
      </c>
      <c r="M25" s="76">
        <v>7.2131089957497627</v>
      </c>
      <c r="N25" s="77">
        <v>7.5273007087780552</v>
      </c>
      <c r="P25" s="93">
        <v>0</v>
      </c>
      <c r="Q25" s="18">
        <v>0</v>
      </c>
      <c r="R25" s="19">
        <v>0</v>
      </c>
      <c r="S25" s="76" t="s">
        <v>163</v>
      </c>
      <c r="T25" s="76" t="s">
        <v>163</v>
      </c>
      <c r="U25" s="77" t="s">
        <v>163</v>
      </c>
    </row>
    <row r="26" spans="1:21" x14ac:dyDescent="0.3">
      <c r="A26" s="17" t="s">
        <v>176</v>
      </c>
      <c r="B26" s="18">
        <v>1330</v>
      </c>
      <c r="C26" s="18">
        <v>1319</v>
      </c>
      <c r="D26" s="19">
        <v>1395</v>
      </c>
      <c r="E26" s="27">
        <v>6.5075720248775185E-2</v>
      </c>
      <c r="F26" s="27">
        <v>5.9962122486386916E-2</v>
      </c>
      <c r="G26" s="28">
        <v>5.8757599000236291E-2</v>
      </c>
      <c r="I26" s="93">
        <v>1310</v>
      </c>
      <c r="J26" s="18">
        <v>1298</v>
      </c>
      <c r="K26" s="19">
        <v>1369</v>
      </c>
      <c r="L26" s="76">
        <v>6.509481730965605E-2</v>
      </c>
      <c r="M26" s="76">
        <v>5.99913849043558E-2</v>
      </c>
      <c r="N26" s="77">
        <v>5.8491600324203259E-2</v>
      </c>
      <c r="P26" s="93">
        <v>20</v>
      </c>
      <c r="Q26" s="18">
        <v>21</v>
      </c>
      <c r="R26" s="19">
        <v>26</v>
      </c>
      <c r="S26" s="76">
        <v>6.3848806027327287E-2</v>
      </c>
      <c r="T26" s="76">
        <v>5.8207217694994179E-2</v>
      </c>
      <c r="U26" s="77">
        <v>7.725678968324716E-2</v>
      </c>
    </row>
    <row r="27" spans="1:21" x14ac:dyDescent="0.3">
      <c r="A27" s="17" t="s">
        <v>177</v>
      </c>
      <c r="B27" s="18">
        <v>3643</v>
      </c>
      <c r="C27" s="18">
        <v>4331</v>
      </c>
      <c r="D27" s="19">
        <v>4918</v>
      </c>
      <c r="E27" s="27">
        <v>0.17824875854608119</v>
      </c>
      <c r="F27" s="27">
        <v>0.19688851591246531</v>
      </c>
      <c r="G27" s="28">
        <v>0.20714686156499074</v>
      </c>
      <c r="I27" s="93">
        <v>3643</v>
      </c>
      <c r="J27" s="18">
        <v>4331</v>
      </c>
      <c r="K27" s="19">
        <v>4918</v>
      </c>
      <c r="L27" s="76">
        <v>0.18102322096112747</v>
      </c>
      <c r="M27" s="76">
        <v>0.20017156241969566</v>
      </c>
      <c r="N27" s="77">
        <v>0.2101254129981239</v>
      </c>
      <c r="P27" s="93">
        <v>0</v>
      </c>
      <c r="Q27" s="18">
        <v>0</v>
      </c>
      <c r="R27" s="19">
        <v>0</v>
      </c>
      <c r="S27" s="76" t="s">
        <v>163</v>
      </c>
      <c r="T27" s="76" t="s">
        <v>163</v>
      </c>
      <c r="U27" s="77" t="s">
        <v>163</v>
      </c>
    </row>
    <row r="28" spans="1:21" x14ac:dyDescent="0.3">
      <c r="A28" s="17" t="s">
        <v>178</v>
      </c>
      <c r="B28" s="18">
        <v>0</v>
      </c>
      <c r="C28" s="18">
        <v>0</v>
      </c>
      <c r="D28" s="19">
        <v>0</v>
      </c>
      <c r="E28" s="27" t="s">
        <v>163</v>
      </c>
      <c r="F28" s="27" t="s">
        <v>163</v>
      </c>
      <c r="G28" s="28" t="s">
        <v>163</v>
      </c>
      <c r="I28" s="93">
        <v>0</v>
      </c>
      <c r="J28" s="18">
        <v>0</v>
      </c>
      <c r="K28" s="19">
        <v>0</v>
      </c>
      <c r="L28" s="76" t="s">
        <v>163</v>
      </c>
      <c r="M28" s="76" t="s">
        <v>163</v>
      </c>
      <c r="N28" s="77" t="s">
        <v>163</v>
      </c>
      <c r="P28" s="93">
        <v>0</v>
      </c>
      <c r="Q28" s="18">
        <v>0</v>
      </c>
      <c r="R28" s="19">
        <v>0</v>
      </c>
      <c r="S28" s="76" t="s">
        <v>163</v>
      </c>
      <c r="T28" s="76" t="s">
        <v>163</v>
      </c>
      <c r="U28" s="77" t="s">
        <v>163</v>
      </c>
    </row>
    <row r="29" spans="1:21" x14ac:dyDescent="0.3">
      <c r="A29" s="17" t="s">
        <v>179</v>
      </c>
      <c r="B29" s="18">
        <v>0</v>
      </c>
      <c r="C29" s="18">
        <v>0</v>
      </c>
      <c r="D29" s="19">
        <v>0</v>
      </c>
      <c r="E29" s="27" t="s">
        <v>163</v>
      </c>
      <c r="F29" s="27" t="s">
        <v>163</v>
      </c>
      <c r="G29" s="28" t="s">
        <v>163</v>
      </c>
      <c r="I29" s="93">
        <v>0</v>
      </c>
      <c r="J29" s="18">
        <v>0</v>
      </c>
      <c r="K29" s="19">
        <v>0</v>
      </c>
      <c r="L29" s="76" t="s">
        <v>163</v>
      </c>
      <c r="M29" s="76" t="s">
        <v>163</v>
      </c>
      <c r="N29" s="77" t="s">
        <v>163</v>
      </c>
      <c r="P29" s="93">
        <v>0</v>
      </c>
      <c r="Q29" s="18">
        <v>0</v>
      </c>
      <c r="R29" s="19">
        <v>0</v>
      </c>
      <c r="S29" s="76" t="s">
        <v>163</v>
      </c>
      <c r="T29" s="76" t="s">
        <v>163</v>
      </c>
      <c r="U29" s="77" t="s">
        <v>163</v>
      </c>
    </row>
    <row r="30" spans="1:21" x14ac:dyDescent="0.3">
      <c r="A30" s="17" t="s">
        <v>180</v>
      </c>
      <c r="B30" s="18">
        <v>0</v>
      </c>
      <c r="C30" s="18">
        <v>0</v>
      </c>
      <c r="D30" s="19">
        <v>0</v>
      </c>
      <c r="E30" s="27" t="s">
        <v>163</v>
      </c>
      <c r="F30" s="27" t="s">
        <v>163</v>
      </c>
      <c r="G30" s="28" t="s">
        <v>163</v>
      </c>
      <c r="I30" s="93">
        <v>0</v>
      </c>
      <c r="J30" s="18">
        <v>0</v>
      </c>
      <c r="K30" s="19">
        <v>0</v>
      </c>
      <c r="L30" s="76" t="s">
        <v>163</v>
      </c>
      <c r="M30" s="76" t="s">
        <v>163</v>
      </c>
      <c r="N30" s="77" t="s">
        <v>163</v>
      </c>
      <c r="P30" s="93">
        <v>0</v>
      </c>
      <c r="Q30" s="18">
        <v>0</v>
      </c>
      <c r="R30" s="19">
        <v>0</v>
      </c>
      <c r="S30" s="76" t="s">
        <v>163</v>
      </c>
      <c r="T30" s="76" t="s">
        <v>163</v>
      </c>
      <c r="U30" s="77" t="s">
        <v>163</v>
      </c>
    </row>
    <row r="31" spans="1:21" x14ac:dyDescent="0.3">
      <c r="A31" s="17" t="s">
        <v>181</v>
      </c>
      <c r="B31" s="18">
        <v>0</v>
      </c>
      <c r="C31" s="18">
        <v>0</v>
      </c>
      <c r="D31" s="19">
        <v>0</v>
      </c>
      <c r="E31" s="27" t="s">
        <v>163</v>
      </c>
      <c r="F31" s="27" t="s">
        <v>163</v>
      </c>
      <c r="G31" s="28" t="s">
        <v>163</v>
      </c>
      <c r="I31" s="93">
        <v>0</v>
      </c>
      <c r="J31" s="18">
        <v>0</v>
      </c>
      <c r="K31" s="19">
        <v>0</v>
      </c>
      <c r="L31" s="76" t="s">
        <v>163</v>
      </c>
      <c r="M31" s="76" t="s">
        <v>163</v>
      </c>
      <c r="N31" s="77" t="s">
        <v>163</v>
      </c>
      <c r="P31" s="93">
        <v>0</v>
      </c>
      <c r="Q31" s="18">
        <v>0</v>
      </c>
      <c r="R31" s="19">
        <v>0</v>
      </c>
      <c r="S31" s="76" t="s">
        <v>163</v>
      </c>
      <c r="T31" s="76" t="s">
        <v>163</v>
      </c>
      <c r="U31" s="77" t="s">
        <v>163</v>
      </c>
    </row>
    <row r="32" spans="1:21" x14ac:dyDescent="0.3">
      <c r="A32" s="17" t="s">
        <v>182</v>
      </c>
      <c r="B32" s="18">
        <v>3301</v>
      </c>
      <c r="C32" s="18">
        <v>3053</v>
      </c>
      <c r="D32" s="19">
        <v>2934</v>
      </c>
      <c r="E32" s="27">
        <v>0.16151500191068185</v>
      </c>
      <c r="F32" s="27">
        <v>0.13879026531534439</v>
      </c>
      <c r="G32" s="28">
        <v>0.12358049854243246</v>
      </c>
      <c r="I32" s="93">
        <v>3301</v>
      </c>
      <c r="J32" s="18">
        <v>3053</v>
      </c>
      <c r="K32" s="19">
        <v>2934</v>
      </c>
      <c r="L32" s="76">
        <v>0.16402900148028596</v>
      </c>
      <c r="M32" s="76">
        <v>0.14110454400076908</v>
      </c>
      <c r="N32" s="77">
        <v>0.12535745460278477</v>
      </c>
      <c r="P32" s="93">
        <v>0</v>
      </c>
      <c r="Q32" s="18">
        <v>0</v>
      </c>
      <c r="R32" s="19">
        <v>0</v>
      </c>
      <c r="S32" s="76" t="s">
        <v>163</v>
      </c>
      <c r="T32" s="76" t="s">
        <v>163</v>
      </c>
      <c r="U32" s="77" t="s">
        <v>163</v>
      </c>
    </row>
    <row r="33" spans="1:21" x14ac:dyDescent="0.3">
      <c r="A33" s="17" t="s">
        <v>183</v>
      </c>
      <c r="B33" s="18">
        <v>0</v>
      </c>
      <c r="C33" s="18">
        <v>0</v>
      </c>
      <c r="D33" s="19">
        <v>0</v>
      </c>
      <c r="E33" s="27" t="s">
        <v>163</v>
      </c>
      <c r="F33" s="27" t="s">
        <v>163</v>
      </c>
      <c r="G33" s="28" t="s">
        <v>163</v>
      </c>
      <c r="I33" s="93">
        <v>0</v>
      </c>
      <c r="J33" s="18">
        <v>0</v>
      </c>
      <c r="K33" s="19">
        <v>0</v>
      </c>
      <c r="L33" s="76" t="s">
        <v>163</v>
      </c>
      <c r="M33" s="76" t="s">
        <v>163</v>
      </c>
      <c r="N33" s="77" t="s">
        <v>163</v>
      </c>
      <c r="P33" s="93">
        <v>0</v>
      </c>
      <c r="Q33" s="18">
        <v>0</v>
      </c>
      <c r="R33" s="19">
        <v>0</v>
      </c>
      <c r="S33" s="76" t="s">
        <v>163</v>
      </c>
      <c r="T33" s="76" t="s">
        <v>163</v>
      </c>
      <c r="U33" s="77" t="s">
        <v>163</v>
      </c>
    </row>
    <row r="34" spans="1:21" x14ac:dyDescent="0.3">
      <c r="A34" s="17" t="s">
        <v>184</v>
      </c>
      <c r="B34" s="18">
        <v>0</v>
      </c>
      <c r="C34" s="18">
        <v>0</v>
      </c>
      <c r="D34" s="19">
        <v>0</v>
      </c>
      <c r="E34" s="27" t="s">
        <v>163</v>
      </c>
      <c r="F34" s="27" t="s">
        <v>163</v>
      </c>
      <c r="G34" s="28" t="s">
        <v>163</v>
      </c>
      <c r="I34" s="93">
        <v>0</v>
      </c>
      <c r="J34" s="18">
        <v>0</v>
      </c>
      <c r="K34" s="19">
        <v>0</v>
      </c>
      <c r="L34" s="76" t="s">
        <v>163</v>
      </c>
      <c r="M34" s="76" t="s">
        <v>163</v>
      </c>
      <c r="N34" s="77" t="s">
        <v>163</v>
      </c>
      <c r="P34" s="93">
        <v>0</v>
      </c>
      <c r="Q34" s="18">
        <v>0</v>
      </c>
      <c r="R34" s="19">
        <v>0</v>
      </c>
      <c r="S34" s="76" t="s">
        <v>163</v>
      </c>
      <c r="T34" s="76" t="s">
        <v>163</v>
      </c>
      <c r="U34" s="77" t="s">
        <v>163</v>
      </c>
    </row>
    <row r="35" spans="1:21" x14ac:dyDescent="0.3">
      <c r="A35" s="17" t="s">
        <v>5</v>
      </c>
      <c r="B35" s="18" t="s">
        <v>5</v>
      </c>
      <c r="C35" s="18" t="s">
        <v>5</v>
      </c>
      <c r="D35" s="19" t="s">
        <v>5</v>
      </c>
      <c r="E35" s="27" t="s">
        <v>5</v>
      </c>
      <c r="F35" s="27" t="s">
        <v>5</v>
      </c>
      <c r="G35" s="28" t="s">
        <v>5</v>
      </c>
      <c r="I35" s="93" t="s">
        <v>5</v>
      </c>
      <c r="J35" s="18" t="s">
        <v>5</v>
      </c>
      <c r="K35" s="19" t="s">
        <v>5</v>
      </c>
      <c r="L35" s="76" t="s">
        <v>5</v>
      </c>
      <c r="M35" s="76" t="s">
        <v>5</v>
      </c>
      <c r="N35" s="77" t="s">
        <v>5</v>
      </c>
      <c r="P35" s="93" t="s">
        <v>5</v>
      </c>
      <c r="Q35" s="18" t="s">
        <v>5</v>
      </c>
      <c r="R35" s="19" t="s">
        <v>5</v>
      </c>
      <c r="S35" s="76" t="s">
        <v>5</v>
      </c>
      <c r="T35" s="76" t="s">
        <v>5</v>
      </c>
      <c r="U35" s="77" t="s">
        <v>5</v>
      </c>
    </row>
    <row r="36" spans="1:21" ht="13.5" thickBot="1" x14ac:dyDescent="0.35">
      <c r="A36" s="20" t="s">
        <v>4</v>
      </c>
      <c r="B36" s="21">
        <v>2043773</v>
      </c>
      <c r="C36" s="21">
        <v>2199722</v>
      </c>
      <c r="D36" s="22">
        <v>2374161</v>
      </c>
      <c r="E36" s="23">
        <v>100</v>
      </c>
      <c r="F36" s="23">
        <v>100</v>
      </c>
      <c r="G36" s="48">
        <v>100</v>
      </c>
      <c r="I36" s="94">
        <v>2012449</v>
      </c>
      <c r="J36" s="21">
        <v>2163644</v>
      </c>
      <c r="K36" s="22">
        <v>2340507</v>
      </c>
      <c r="L36" s="80">
        <v>100</v>
      </c>
      <c r="M36" s="80">
        <v>100</v>
      </c>
      <c r="N36" s="81">
        <v>100</v>
      </c>
      <c r="P36" s="94">
        <v>31324</v>
      </c>
      <c r="Q36" s="21">
        <v>36078</v>
      </c>
      <c r="R36" s="22">
        <v>33654</v>
      </c>
      <c r="S36" s="80">
        <v>100</v>
      </c>
      <c r="T36" s="80">
        <v>100</v>
      </c>
      <c r="U36" s="81">
        <v>100</v>
      </c>
    </row>
    <row r="37" spans="1:21" x14ac:dyDescent="0.3">
      <c r="I37" s="98"/>
      <c r="P37" s="98"/>
    </row>
    <row r="38" spans="1:21" ht="15.5" thickBot="1" x14ac:dyDescent="0.35">
      <c r="A38" s="5" t="s">
        <v>116</v>
      </c>
      <c r="B38" s="6"/>
      <c r="C38" s="6"/>
      <c r="D38" s="235" t="s">
        <v>103</v>
      </c>
      <c r="E38" s="235"/>
      <c r="F38" s="6"/>
      <c r="I38" s="235" t="s">
        <v>105</v>
      </c>
      <c r="J38" s="235"/>
      <c r="K38" s="235"/>
      <c r="L38" s="235"/>
      <c r="M38" s="235"/>
      <c r="N38" s="235"/>
      <c r="P38" s="235" t="s">
        <v>106</v>
      </c>
      <c r="Q38" s="235"/>
      <c r="R38" s="235"/>
      <c r="S38" s="235"/>
      <c r="T38" s="235"/>
      <c r="U38" s="235"/>
    </row>
    <row r="39" spans="1:21" x14ac:dyDescent="0.3">
      <c r="A39" s="7"/>
      <c r="B39" s="84"/>
      <c r="C39" s="83" t="s">
        <v>31</v>
      </c>
      <c r="D39" s="85"/>
      <c r="E39" s="11"/>
      <c r="F39" s="83" t="s">
        <v>2</v>
      </c>
      <c r="G39" s="12"/>
      <c r="I39" s="32"/>
      <c r="J39" s="83" t="s">
        <v>31</v>
      </c>
      <c r="K39" s="85"/>
      <c r="L39" s="11"/>
      <c r="M39" s="83" t="s">
        <v>2</v>
      </c>
      <c r="N39" s="12"/>
      <c r="P39" s="32"/>
      <c r="Q39" s="83" t="s">
        <v>31</v>
      </c>
      <c r="R39" s="85"/>
      <c r="S39" s="11"/>
      <c r="T39" s="83" t="s">
        <v>2</v>
      </c>
      <c r="U39" s="12"/>
    </row>
    <row r="40" spans="1:21" x14ac:dyDescent="0.3">
      <c r="A40" s="13" t="s">
        <v>3</v>
      </c>
      <c r="B40" s="14" t="s">
        <v>159</v>
      </c>
      <c r="C40" s="15" t="s">
        <v>155</v>
      </c>
      <c r="D40" s="66" t="s">
        <v>156</v>
      </c>
      <c r="E40" s="15" t="s">
        <v>159</v>
      </c>
      <c r="F40" s="15" t="s">
        <v>155</v>
      </c>
      <c r="G40" s="16" t="s">
        <v>156</v>
      </c>
      <c r="I40" s="92" t="s">
        <v>159</v>
      </c>
      <c r="J40" s="15" t="s">
        <v>155</v>
      </c>
      <c r="K40" s="66" t="s">
        <v>156</v>
      </c>
      <c r="L40" s="15" t="s">
        <v>159</v>
      </c>
      <c r="M40" s="15" t="s">
        <v>155</v>
      </c>
      <c r="N40" s="16" t="s">
        <v>156</v>
      </c>
      <c r="P40" s="92" t="s">
        <v>159</v>
      </c>
      <c r="Q40" s="15" t="s">
        <v>155</v>
      </c>
      <c r="R40" s="66" t="s">
        <v>156</v>
      </c>
      <c r="S40" s="15" t="s">
        <v>159</v>
      </c>
      <c r="T40" s="15" t="s">
        <v>155</v>
      </c>
      <c r="U40" s="16" t="s">
        <v>156</v>
      </c>
    </row>
    <row r="41" spans="1:21" x14ac:dyDescent="0.3">
      <c r="A41" s="17" t="s">
        <v>80</v>
      </c>
      <c r="B41" s="18">
        <v>127320</v>
      </c>
      <c r="C41" s="18">
        <v>127156</v>
      </c>
      <c r="D41" s="19">
        <v>128520</v>
      </c>
      <c r="E41" s="27">
        <v>19.684540245701157</v>
      </c>
      <c r="F41" s="27">
        <v>19.439930163263249</v>
      </c>
      <c r="G41" s="28">
        <v>19.950852475150693</v>
      </c>
      <c r="I41" s="93">
        <v>127320</v>
      </c>
      <c r="J41" s="18">
        <v>127156</v>
      </c>
      <c r="K41" s="19">
        <v>128520</v>
      </c>
      <c r="L41" s="76">
        <v>20.212154597900046</v>
      </c>
      <c r="M41" s="76">
        <v>20.001604457245147</v>
      </c>
      <c r="N41" s="77">
        <v>20.378424747132797</v>
      </c>
      <c r="P41" s="93">
        <v>0</v>
      </c>
      <c r="Q41" s="18">
        <v>0</v>
      </c>
      <c r="R41" s="19">
        <v>0</v>
      </c>
      <c r="S41" s="76" t="s">
        <v>163</v>
      </c>
      <c r="T41" s="76" t="s">
        <v>163</v>
      </c>
      <c r="U41" s="77" t="s">
        <v>163</v>
      </c>
    </row>
    <row r="42" spans="1:21" x14ac:dyDescent="0.3">
      <c r="A42" s="17" t="s">
        <v>160</v>
      </c>
      <c r="B42" s="18">
        <v>84321</v>
      </c>
      <c r="C42" s="18">
        <v>84575</v>
      </c>
      <c r="D42" s="19">
        <v>81271</v>
      </c>
      <c r="E42" s="27">
        <v>13.036601618424186</v>
      </c>
      <c r="F42" s="27">
        <v>12.930039428402821</v>
      </c>
      <c r="G42" s="28">
        <v>12.616135477030594</v>
      </c>
      <c r="I42" s="93">
        <v>80156</v>
      </c>
      <c r="J42" s="18">
        <v>79390</v>
      </c>
      <c r="K42" s="19">
        <v>80831</v>
      </c>
      <c r="L42" s="76">
        <v>12.724830850999654</v>
      </c>
      <c r="M42" s="76">
        <v>12.488025558060118</v>
      </c>
      <c r="N42" s="77">
        <v>12.816747982691341</v>
      </c>
      <c r="P42" s="93">
        <v>4165</v>
      </c>
      <c r="Q42" s="18">
        <v>5185</v>
      </c>
      <c r="R42" s="19">
        <v>440</v>
      </c>
      <c r="S42" s="76">
        <v>24.668325041459369</v>
      </c>
      <c r="T42" s="76">
        <v>28.228440766550523</v>
      </c>
      <c r="U42" s="77">
        <v>3.2554010062148566</v>
      </c>
    </row>
    <row r="43" spans="1:21" x14ac:dyDescent="0.3">
      <c r="A43" s="17" t="s">
        <v>81</v>
      </c>
      <c r="B43" s="18">
        <v>128742</v>
      </c>
      <c r="C43" s="18">
        <v>129454</v>
      </c>
      <c r="D43" s="19">
        <v>129457</v>
      </c>
      <c r="E43" s="27">
        <v>19.904391142884531</v>
      </c>
      <c r="F43" s="27">
        <v>19.791254202358367</v>
      </c>
      <c r="G43" s="28">
        <v>20.096308036691436</v>
      </c>
      <c r="I43" s="93">
        <v>128742</v>
      </c>
      <c r="J43" s="18">
        <v>129454</v>
      </c>
      <c r="K43" s="19">
        <v>129457</v>
      </c>
      <c r="L43" s="76">
        <v>20.437898266123526</v>
      </c>
      <c r="M43" s="76">
        <v>20.363079236592952</v>
      </c>
      <c r="N43" s="77">
        <v>20.526997607295133</v>
      </c>
      <c r="P43" s="93">
        <v>0</v>
      </c>
      <c r="Q43" s="18">
        <v>0</v>
      </c>
      <c r="R43" s="19">
        <v>0</v>
      </c>
      <c r="S43" s="76" t="s">
        <v>163</v>
      </c>
      <c r="T43" s="76" t="s">
        <v>163</v>
      </c>
      <c r="U43" s="77" t="s">
        <v>163</v>
      </c>
    </row>
    <row r="44" spans="1:21" x14ac:dyDescent="0.3">
      <c r="A44" s="17" t="s">
        <v>83</v>
      </c>
      <c r="B44" s="18">
        <v>90414</v>
      </c>
      <c r="C44" s="18">
        <v>91745</v>
      </c>
      <c r="D44" s="19">
        <v>80843</v>
      </c>
      <c r="E44" s="27">
        <v>13.978620969013701</v>
      </c>
      <c r="F44" s="27">
        <v>14.026207122185241</v>
      </c>
      <c r="G44" s="28">
        <v>12.549694729603234</v>
      </c>
      <c r="I44" s="93">
        <v>90414</v>
      </c>
      <c r="J44" s="18">
        <v>91745</v>
      </c>
      <c r="K44" s="19">
        <v>80843</v>
      </c>
      <c r="L44" s="76">
        <v>14.353296778310828</v>
      </c>
      <c r="M44" s="76">
        <v>14.43146372117679</v>
      </c>
      <c r="N44" s="77">
        <v>12.818650730100037</v>
      </c>
      <c r="P44" s="93">
        <v>0</v>
      </c>
      <c r="Q44" s="18">
        <v>0</v>
      </c>
      <c r="R44" s="19">
        <v>0</v>
      </c>
      <c r="S44" s="76" t="s">
        <v>163</v>
      </c>
      <c r="T44" s="76" t="s">
        <v>163</v>
      </c>
      <c r="U44" s="77" t="s">
        <v>163</v>
      </c>
    </row>
    <row r="45" spans="1:21" x14ac:dyDescent="0.3">
      <c r="A45" s="17" t="s">
        <v>185</v>
      </c>
      <c r="B45" s="18">
        <v>122211</v>
      </c>
      <c r="C45" s="18">
        <v>123036</v>
      </c>
      <c r="D45" s="19">
        <v>121781</v>
      </c>
      <c r="E45" s="27">
        <v>18.89465400539887</v>
      </c>
      <c r="F45" s="27">
        <v>18.810054166278089</v>
      </c>
      <c r="G45" s="28">
        <v>18.904721173952122</v>
      </c>
      <c r="I45" s="93">
        <v>110759</v>
      </c>
      <c r="J45" s="18">
        <v>111020</v>
      </c>
      <c r="K45" s="19">
        <v>109755</v>
      </c>
      <c r="L45" s="76">
        <v>17.583082242450605</v>
      </c>
      <c r="M45" s="76">
        <v>17.463416015314699</v>
      </c>
      <c r="N45" s="77">
        <v>17.403003486784627</v>
      </c>
      <c r="P45" s="93">
        <v>11452</v>
      </c>
      <c r="Q45" s="18">
        <v>12016</v>
      </c>
      <c r="R45" s="19">
        <v>12026</v>
      </c>
      <c r="S45" s="76" t="s">
        <v>163</v>
      </c>
      <c r="T45" s="76" t="s">
        <v>163</v>
      </c>
      <c r="U45" s="77" t="s">
        <v>163</v>
      </c>
    </row>
    <row r="46" spans="1:21" x14ac:dyDescent="0.3">
      <c r="A46" s="17" t="s">
        <v>161</v>
      </c>
      <c r="B46" s="18">
        <v>12711</v>
      </c>
      <c r="C46" s="18">
        <v>13301</v>
      </c>
      <c r="D46" s="19">
        <v>13695</v>
      </c>
      <c r="E46" s="27">
        <v>1.9652072813627663</v>
      </c>
      <c r="F46" s="27">
        <v>2.0334904456066916</v>
      </c>
      <c r="G46" s="28">
        <v>2.1259486822843821</v>
      </c>
      <c r="I46" s="93">
        <v>12711</v>
      </c>
      <c r="J46" s="18">
        <v>13301</v>
      </c>
      <c r="K46" s="19">
        <v>13695</v>
      </c>
      <c r="L46" s="76">
        <v>2.0178816925377587</v>
      </c>
      <c r="M46" s="76">
        <v>2.0922437076175542</v>
      </c>
      <c r="N46" s="77">
        <v>2.1715104801741649</v>
      </c>
      <c r="P46" s="93">
        <v>0</v>
      </c>
      <c r="Q46" s="18">
        <v>0</v>
      </c>
      <c r="R46" s="19">
        <v>0</v>
      </c>
      <c r="S46" s="76" t="s">
        <v>163</v>
      </c>
      <c r="T46" s="76" t="s">
        <v>163</v>
      </c>
      <c r="U46" s="77" t="s">
        <v>163</v>
      </c>
    </row>
    <row r="47" spans="1:21" x14ac:dyDescent="0.3">
      <c r="A47" s="17" t="s">
        <v>162</v>
      </c>
      <c r="B47" s="18">
        <v>1174</v>
      </c>
      <c r="C47" s="18">
        <v>1071</v>
      </c>
      <c r="D47" s="19">
        <v>972</v>
      </c>
      <c r="E47" s="27">
        <v>0.18150840597277065</v>
      </c>
      <c r="F47" s="27">
        <v>0.1637371827114327</v>
      </c>
      <c r="G47" s="28">
        <v>0.15088880023223214</v>
      </c>
      <c r="I47" s="93">
        <v>0</v>
      </c>
      <c r="J47" s="18">
        <v>0</v>
      </c>
      <c r="K47" s="19">
        <v>0</v>
      </c>
      <c r="L47" s="76" t="s">
        <v>163</v>
      </c>
      <c r="M47" s="76" t="s">
        <v>163</v>
      </c>
      <c r="N47" s="77" t="s">
        <v>163</v>
      </c>
      <c r="P47" s="93">
        <v>1174</v>
      </c>
      <c r="Q47" s="18">
        <v>1071</v>
      </c>
      <c r="R47" s="19">
        <v>972</v>
      </c>
      <c r="S47" s="76">
        <v>6.9533285951196397</v>
      </c>
      <c r="T47" s="76">
        <v>5.8307926829268295</v>
      </c>
      <c r="U47" s="77">
        <v>7.1914767682746374</v>
      </c>
    </row>
    <row r="48" spans="1:21" x14ac:dyDescent="0.3">
      <c r="A48" s="17" t="s">
        <v>164</v>
      </c>
      <c r="B48" s="18">
        <v>6930</v>
      </c>
      <c r="C48" s="18">
        <v>7814</v>
      </c>
      <c r="D48" s="19">
        <v>8575</v>
      </c>
      <c r="E48" s="27">
        <v>1.0714252584252986</v>
      </c>
      <c r="F48" s="27">
        <v>1.1946240389422365</v>
      </c>
      <c r="G48" s="28">
        <v>1.331143479415011</v>
      </c>
      <c r="I48" s="93">
        <v>6930</v>
      </c>
      <c r="J48" s="18">
        <v>7814</v>
      </c>
      <c r="K48" s="19">
        <v>8575</v>
      </c>
      <c r="L48" s="76">
        <v>1.1001431932410251</v>
      </c>
      <c r="M48" s="76">
        <v>1.2291400895664661</v>
      </c>
      <c r="N48" s="77">
        <v>1.359671585797259</v>
      </c>
      <c r="P48" s="93">
        <v>0</v>
      </c>
      <c r="Q48" s="18">
        <v>0</v>
      </c>
      <c r="R48" s="19">
        <v>0</v>
      </c>
      <c r="S48" s="76" t="s">
        <v>163</v>
      </c>
      <c r="T48" s="76" t="s">
        <v>163</v>
      </c>
      <c r="U48" s="77" t="s">
        <v>163</v>
      </c>
    </row>
    <row r="49" spans="1:21" x14ac:dyDescent="0.3">
      <c r="A49" s="17" t="s">
        <v>165</v>
      </c>
      <c r="B49" s="18">
        <v>0</v>
      </c>
      <c r="C49" s="18">
        <v>0</v>
      </c>
      <c r="D49" s="19">
        <v>0</v>
      </c>
      <c r="E49" s="27" t="s">
        <v>163</v>
      </c>
      <c r="F49" s="27" t="s">
        <v>163</v>
      </c>
      <c r="G49" s="28" t="s">
        <v>163</v>
      </c>
      <c r="I49" s="93">
        <v>0</v>
      </c>
      <c r="J49" s="18">
        <v>0</v>
      </c>
      <c r="K49" s="19">
        <v>0</v>
      </c>
      <c r="L49" s="76" t="s">
        <v>163</v>
      </c>
      <c r="M49" s="76" t="s">
        <v>163</v>
      </c>
      <c r="N49" s="77" t="s">
        <v>163</v>
      </c>
      <c r="P49" s="93">
        <v>0</v>
      </c>
      <c r="Q49" s="18">
        <v>0</v>
      </c>
      <c r="R49" s="19">
        <v>0</v>
      </c>
      <c r="S49" s="76" t="s">
        <v>163</v>
      </c>
      <c r="T49" s="76" t="s">
        <v>163</v>
      </c>
      <c r="U49" s="77" t="s">
        <v>163</v>
      </c>
    </row>
    <row r="50" spans="1:21" x14ac:dyDescent="0.3">
      <c r="A50" s="17" t="s">
        <v>166</v>
      </c>
      <c r="B50" s="18">
        <v>0</v>
      </c>
      <c r="C50" s="18">
        <v>0</v>
      </c>
      <c r="D50" s="19">
        <v>0</v>
      </c>
      <c r="E50" s="27" t="s">
        <v>163</v>
      </c>
      <c r="F50" s="27" t="s">
        <v>163</v>
      </c>
      <c r="G50" s="28" t="s">
        <v>163</v>
      </c>
      <c r="I50" s="93">
        <v>0</v>
      </c>
      <c r="J50" s="18">
        <v>0</v>
      </c>
      <c r="K50" s="19">
        <v>0</v>
      </c>
      <c r="L50" s="76" t="s">
        <v>163</v>
      </c>
      <c r="M50" s="76" t="s">
        <v>163</v>
      </c>
      <c r="N50" s="77" t="s">
        <v>163</v>
      </c>
      <c r="P50" s="93">
        <v>0</v>
      </c>
      <c r="Q50" s="18">
        <v>0</v>
      </c>
      <c r="R50" s="19">
        <v>0</v>
      </c>
      <c r="S50" s="76" t="s">
        <v>163</v>
      </c>
      <c r="T50" s="76" t="s">
        <v>163</v>
      </c>
      <c r="U50" s="77" t="s">
        <v>163</v>
      </c>
    </row>
    <row r="51" spans="1:21" x14ac:dyDescent="0.3">
      <c r="A51" s="17" t="s">
        <v>167</v>
      </c>
      <c r="B51" s="18">
        <v>0</v>
      </c>
      <c r="C51" s="18">
        <v>0</v>
      </c>
      <c r="D51" s="19">
        <v>0</v>
      </c>
      <c r="E51" s="27" t="s">
        <v>163</v>
      </c>
      <c r="F51" s="27" t="s">
        <v>163</v>
      </c>
      <c r="G51" s="28" t="s">
        <v>163</v>
      </c>
      <c r="I51" s="93">
        <v>0</v>
      </c>
      <c r="J51" s="18">
        <v>0</v>
      </c>
      <c r="K51" s="19">
        <v>0</v>
      </c>
      <c r="L51" s="76" t="s">
        <v>163</v>
      </c>
      <c r="M51" s="76" t="s">
        <v>163</v>
      </c>
      <c r="N51" s="77" t="s">
        <v>163</v>
      </c>
      <c r="P51" s="93">
        <v>0</v>
      </c>
      <c r="Q51" s="18">
        <v>0</v>
      </c>
      <c r="R51" s="19">
        <v>0</v>
      </c>
      <c r="S51" s="76" t="s">
        <v>163</v>
      </c>
      <c r="T51" s="76" t="s">
        <v>163</v>
      </c>
      <c r="U51" s="77" t="s">
        <v>163</v>
      </c>
    </row>
    <row r="52" spans="1:21" x14ac:dyDescent="0.3">
      <c r="A52" s="17" t="s">
        <v>168</v>
      </c>
      <c r="B52" s="18">
        <v>0</v>
      </c>
      <c r="C52" s="18">
        <v>0</v>
      </c>
      <c r="D52" s="19">
        <v>0</v>
      </c>
      <c r="E52" s="27" t="s">
        <v>163</v>
      </c>
      <c r="F52" s="27" t="s">
        <v>163</v>
      </c>
      <c r="G52" s="28" t="s">
        <v>163</v>
      </c>
      <c r="I52" s="93">
        <v>0</v>
      </c>
      <c r="J52" s="18">
        <v>0</v>
      </c>
      <c r="K52" s="19">
        <v>0</v>
      </c>
      <c r="L52" s="76" t="s">
        <v>163</v>
      </c>
      <c r="M52" s="76" t="s">
        <v>163</v>
      </c>
      <c r="N52" s="77" t="s">
        <v>163</v>
      </c>
      <c r="P52" s="93">
        <v>0</v>
      </c>
      <c r="Q52" s="18">
        <v>0</v>
      </c>
      <c r="R52" s="19">
        <v>0</v>
      </c>
      <c r="S52" s="76" t="s">
        <v>163</v>
      </c>
      <c r="T52" s="76" t="s">
        <v>163</v>
      </c>
      <c r="U52" s="77" t="s">
        <v>163</v>
      </c>
    </row>
    <row r="53" spans="1:21" x14ac:dyDescent="0.3">
      <c r="A53" s="17" t="s">
        <v>169</v>
      </c>
      <c r="B53" s="18">
        <v>0</v>
      </c>
      <c r="C53" s="18">
        <v>0</v>
      </c>
      <c r="D53" s="19">
        <v>0</v>
      </c>
      <c r="E53" s="27" t="s">
        <v>163</v>
      </c>
      <c r="F53" s="27" t="s">
        <v>163</v>
      </c>
      <c r="G53" s="28" t="s">
        <v>163</v>
      </c>
      <c r="I53" s="93">
        <v>0</v>
      </c>
      <c r="J53" s="18">
        <v>0</v>
      </c>
      <c r="K53" s="19">
        <v>0</v>
      </c>
      <c r="L53" s="76" t="s">
        <v>163</v>
      </c>
      <c r="M53" s="76" t="s">
        <v>163</v>
      </c>
      <c r="N53" s="77" t="s">
        <v>163</v>
      </c>
      <c r="P53" s="93">
        <v>0</v>
      </c>
      <c r="Q53" s="18">
        <v>0</v>
      </c>
      <c r="R53" s="19">
        <v>0</v>
      </c>
      <c r="S53" s="76" t="s">
        <v>163</v>
      </c>
      <c r="T53" s="76" t="s">
        <v>163</v>
      </c>
      <c r="U53" s="77" t="s">
        <v>163</v>
      </c>
    </row>
    <row r="54" spans="1:21" x14ac:dyDescent="0.3">
      <c r="A54" s="17" t="s">
        <v>170</v>
      </c>
      <c r="B54" s="18">
        <v>32138</v>
      </c>
      <c r="C54" s="18">
        <v>33434</v>
      </c>
      <c r="D54" s="19">
        <v>32920</v>
      </c>
      <c r="E54" s="27">
        <v>4.9687539617997469</v>
      </c>
      <c r="F54" s="27">
        <v>5.1114742920392544</v>
      </c>
      <c r="G54" s="28">
        <v>5.1103490778241589</v>
      </c>
      <c r="I54" s="93">
        <v>32138</v>
      </c>
      <c r="J54" s="18">
        <v>33434</v>
      </c>
      <c r="K54" s="19">
        <v>32920</v>
      </c>
      <c r="L54" s="76">
        <v>5.1019339025079455</v>
      </c>
      <c r="M54" s="76">
        <v>5.2591591700237048</v>
      </c>
      <c r="N54" s="77">
        <v>5.2198703911890112</v>
      </c>
      <c r="P54" s="93">
        <v>0</v>
      </c>
      <c r="Q54" s="18">
        <v>0</v>
      </c>
      <c r="R54" s="19">
        <v>0</v>
      </c>
      <c r="S54" s="76" t="s">
        <v>163</v>
      </c>
      <c r="T54" s="76" t="s">
        <v>163</v>
      </c>
      <c r="U54" s="77" t="s">
        <v>163</v>
      </c>
    </row>
    <row r="55" spans="1:21" x14ac:dyDescent="0.3">
      <c r="A55" s="17" t="s">
        <v>171</v>
      </c>
      <c r="B55" s="18">
        <v>0</v>
      </c>
      <c r="C55" s="18">
        <v>0</v>
      </c>
      <c r="D55" s="19">
        <v>0</v>
      </c>
      <c r="E55" s="27" t="s">
        <v>163</v>
      </c>
      <c r="F55" s="27" t="s">
        <v>163</v>
      </c>
      <c r="G55" s="28" t="s">
        <v>163</v>
      </c>
      <c r="I55" s="93">
        <v>0</v>
      </c>
      <c r="J55" s="18">
        <v>0</v>
      </c>
      <c r="K55" s="19">
        <v>0</v>
      </c>
      <c r="L55" s="76" t="s">
        <v>163</v>
      </c>
      <c r="M55" s="76" t="s">
        <v>163</v>
      </c>
      <c r="N55" s="77" t="s">
        <v>163</v>
      </c>
      <c r="P55" s="93">
        <v>0</v>
      </c>
      <c r="Q55" s="18">
        <v>0</v>
      </c>
      <c r="R55" s="19">
        <v>0</v>
      </c>
      <c r="S55" s="76" t="s">
        <v>163</v>
      </c>
      <c r="T55" s="76" t="s">
        <v>163</v>
      </c>
      <c r="U55" s="77" t="s">
        <v>163</v>
      </c>
    </row>
    <row r="56" spans="1:21" x14ac:dyDescent="0.3">
      <c r="A56" s="17" t="s">
        <v>172</v>
      </c>
      <c r="B56" s="18">
        <v>388</v>
      </c>
      <c r="C56" s="18">
        <v>1486</v>
      </c>
      <c r="D56" s="19">
        <v>5419</v>
      </c>
      <c r="E56" s="27">
        <v>5.9987445926264912E-2</v>
      </c>
      <c r="F56" s="27">
        <v>0.22718342998056862</v>
      </c>
      <c r="G56" s="28">
        <v>0.84122058483381279</v>
      </c>
      <c r="I56" s="93">
        <v>388</v>
      </c>
      <c r="J56" s="18">
        <v>1486</v>
      </c>
      <c r="K56" s="19">
        <v>5419</v>
      </c>
      <c r="L56" s="76">
        <v>6.1595318755774564E-2</v>
      </c>
      <c r="M56" s="76">
        <v>0.2337473986557165</v>
      </c>
      <c r="N56" s="77">
        <v>0.8592490173102445</v>
      </c>
      <c r="P56" s="93">
        <v>0</v>
      </c>
      <c r="Q56" s="18">
        <v>0</v>
      </c>
      <c r="R56" s="19">
        <v>0</v>
      </c>
      <c r="S56" s="76" t="s">
        <v>163</v>
      </c>
      <c r="T56" s="76" t="s">
        <v>163</v>
      </c>
      <c r="U56" s="77" t="s">
        <v>163</v>
      </c>
    </row>
    <row r="57" spans="1:21" x14ac:dyDescent="0.3">
      <c r="A57" s="17" t="s">
        <v>173</v>
      </c>
      <c r="B57" s="18">
        <v>0</v>
      </c>
      <c r="C57" s="18">
        <v>0</v>
      </c>
      <c r="D57" s="19">
        <v>0</v>
      </c>
      <c r="E57" s="27" t="s">
        <v>163</v>
      </c>
      <c r="F57" s="27" t="s">
        <v>163</v>
      </c>
      <c r="G57" s="28" t="s">
        <v>163</v>
      </c>
      <c r="I57" s="93">
        <v>0</v>
      </c>
      <c r="J57" s="18">
        <v>0</v>
      </c>
      <c r="K57" s="19">
        <v>0</v>
      </c>
      <c r="L57" s="76" t="s">
        <v>163</v>
      </c>
      <c r="M57" s="76" t="s">
        <v>163</v>
      </c>
      <c r="N57" s="77" t="s">
        <v>163</v>
      </c>
      <c r="P57" s="93">
        <v>0</v>
      </c>
      <c r="Q57" s="18">
        <v>0</v>
      </c>
      <c r="R57" s="19">
        <v>0</v>
      </c>
      <c r="S57" s="76" t="s">
        <v>163</v>
      </c>
      <c r="T57" s="76" t="s">
        <v>163</v>
      </c>
      <c r="U57" s="77" t="s">
        <v>163</v>
      </c>
    </row>
    <row r="58" spans="1:21" x14ac:dyDescent="0.3">
      <c r="A58" s="17" t="s">
        <v>174</v>
      </c>
      <c r="B58" s="18">
        <v>0</v>
      </c>
      <c r="C58" s="18">
        <v>0</v>
      </c>
      <c r="D58" s="19">
        <v>0</v>
      </c>
      <c r="E58" s="27" t="s">
        <v>163</v>
      </c>
      <c r="F58" s="27" t="s">
        <v>163</v>
      </c>
      <c r="G58" s="28" t="s">
        <v>163</v>
      </c>
      <c r="I58" s="93">
        <v>0</v>
      </c>
      <c r="J58" s="18">
        <v>0</v>
      </c>
      <c r="K58" s="19">
        <v>0</v>
      </c>
      <c r="L58" s="76" t="s">
        <v>163</v>
      </c>
      <c r="M58" s="76" t="s">
        <v>163</v>
      </c>
      <c r="N58" s="77" t="s">
        <v>163</v>
      </c>
      <c r="P58" s="93">
        <v>0</v>
      </c>
      <c r="Q58" s="18">
        <v>0</v>
      </c>
      <c r="R58" s="19">
        <v>0</v>
      </c>
      <c r="S58" s="76" t="s">
        <v>163</v>
      </c>
      <c r="T58" s="76" t="s">
        <v>163</v>
      </c>
      <c r="U58" s="77" t="s">
        <v>163</v>
      </c>
    </row>
    <row r="59" spans="1:21" x14ac:dyDescent="0.3">
      <c r="A59" s="17" t="s">
        <v>175</v>
      </c>
      <c r="B59" s="18">
        <v>35872</v>
      </c>
      <c r="C59" s="18">
        <v>36643</v>
      </c>
      <c r="D59" s="19">
        <v>36541</v>
      </c>
      <c r="E59" s="27">
        <v>5.546055825430348</v>
      </c>
      <c r="F59" s="27">
        <v>5.6020743100793915</v>
      </c>
      <c r="G59" s="28">
        <v>5.6724564293065791</v>
      </c>
      <c r="I59" s="93">
        <v>35872</v>
      </c>
      <c r="J59" s="18">
        <v>36643</v>
      </c>
      <c r="K59" s="19">
        <v>36541</v>
      </c>
      <c r="L59" s="76">
        <v>5.6947094701215075</v>
      </c>
      <c r="M59" s="76">
        <v>5.7639340033253159</v>
      </c>
      <c r="N59" s="77">
        <v>5.794024421762991</v>
      </c>
      <c r="P59" s="93">
        <v>0</v>
      </c>
      <c r="Q59" s="18">
        <v>0</v>
      </c>
      <c r="R59" s="19">
        <v>0</v>
      </c>
      <c r="S59" s="76" t="s">
        <v>163</v>
      </c>
      <c r="T59" s="76" t="s">
        <v>163</v>
      </c>
      <c r="U59" s="77" t="s">
        <v>163</v>
      </c>
    </row>
    <row r="60" spans="1:21" x14ac:dyDescent="0.3">
      <c r="A60" s="17" t="s">
        <v>176</v>
      </c>
      <c r="B60" s="18">
        <v>413</v>
      </c>
      <c r="C60" s="18">
        <v>452</v>
      </c>
      <c r="D60" s="19">
        <v>441</v>
      </c>
      <c r="E60" s="27">
        <v>6.3852616411204668E-2</v>
      </c>
      <c r="F60" s="27">
        <v>6.9102900640119119E-2</v>
      </c>
      <c r="G60" s="28">
        <v>6.8458807512771988E-2</v>
      </c>
      <c r="I60" s="93">
        <v>320</v>
      </c>
      <c r="J60" s="18">
        <v>356</v>
      </c>
      <c r="K60" s="19">
        <v>363</v>
      </c>
      <c r="L60" s="76">
        <v>5.0800262891360463E-2</v>
      </c>
      <c r="M60" s="76">
        <v>5.5998703850225491E-2</v>
      </c>
      <c r="N60" s="77">
        <v>5.7558109113050149E-2</v>
      </c>
      <c r="P60" s="93">
        <v>93</v>
      </c>
      <c r="Q60" s="18">
        <v>96</v>
      </c>
      <c r="R60" s="19">
        <v>78</v>
      </c>
      <c r="S60" s="76">
        <v>0.55081734186211795</v>
      </c>
      <c r="T60" s="76">
        <v>0.52264808362369342</v>
      </c>
      <c r="U60" s="77">
        <v>0.57709381473808818</v>
      </c>
    </row>
    <row r="61" spans="1:21" x14ac:dyDescent="0.3">
      <c r="A61" s="17" t="s">
        <v>177</v>
      </c>
      <c r="B61" s="18">
        <v>2639</v>
      </c>
      <c r="C61" s="18">
        <v>2628</v>
      </c>
      <c r="D61" s="19">
        <v>2652</v>
      </c>
      <c r="E61" s="27">
        <v>0.40800739639023997</v>
      </c>
      <c r="F61" s="27">
        <v>0.40177527186334749</v>
      </c>
      <c r="G61" s="28">
        <v>0.41168425742374448</v>
      </c>
      <c r="I61" s="93">
        <v>2639</v>
      </c>
      <c r="J61" s="18">
        <v>2628</v>
      </c>
      <c r="K61" s="19">
        <v>2652</v>
      </c>
      <c r="L61" s="76">
        <v>0.41894341803218832</v>
      </c>
      <c r="M61" s="76">
        <v>0.41338369022020388</v>
      </c>
      <c r="N61" s="77">
        <v>0.42050717732178788</v>
      </c>
      <c r="P61" s="93">
        <v>0</v>
      </c>
      <c r="Q61" s="18">
        <v>0</v>
      </c>
      <c r="R61" s="19">
        <v>0</v>
      </c>
      <c r="S61" s="76" t="s">
        <v>163</v>
      </c>
      <c r="T61" s="76" t="s">
        <v>163</v>
      </c>
      <c r="U61" s="77" t="s">
        <v>163</v>
      </c>
    </row>
    <row r="62" spans="1:21" x14ac:dyDescent="0.3">
      <c r="A62" s="17" t="s">
        <v>178</v>
      </c>
      <c r="B62" s="18">
        <v>0</v>
      </c>
      <c r="C62" s="18">
        <v>0</v>
      </c>
      <c r="D62" s="19">
        <v>0</v>
      </c>
      <c r="E62" s="27" t="s">
        <v>163</v>
      </c>
      <c r="F62" s="27" t="s">
        <v>163</v>
      </c>
      <c r="G62" s="28" t="s">
        <v>163</v>
      </c>
      <c r="I62" s="93">
        <v>0</v>
      </c>
      <c r="J62" s="18">
        <v>0</v>
      </c>
      <c r="K62" s="19">
        <v>0</v>
      </c>
      <c r="L62" s="76" t="s">
        <v>163</v>
      </c>
      <c r="M62" s="76" t="s">
        <v>163</v>
      </c>
      <c r="N62" s="77" t="s">
        <v>163</v>
      </c>
      <c r="P62" s="93">
        <v>0</v>
      </c>
      <c r="Q62" s="18">
        <v>0</v>
      </c>
      <c r="R62" s="19">
        <v>0</v>
      </c>
      <c r="S62" s="76" t="s">
        <v>163</v>
      </c>
      <c r="T62" s="76" t="s">
        <v>163</v>
      </c>
      <c r="U62" s="77" t="s">
        <v>163</v>
      </c>
    </row>
    <row r="63" spans="1:21" x14ac:dyDescent="0.3">
      <c r="A63" s="17" t="s">
        <v>179</v>
      </c>
      <c r="B63" s="18">
        <v>0</v>
      </c>
      <c r="C63" s="18">
        <v>0</v>
      </c>
      <c r="D63" s="19">
        <v>0</v>
      </c>
      <c r="E63" s="27" t="s">
        <v>163</v>
      </c>
      <c r="F63" s="27" t="s">
        <v>163</v>
      </c>
      <c r="G63" s="28" t="s">
        <v>163</v>
      </c>
      <c r="I63" s="93">
        <v>0</v>
      </c>
      <c r="J63" s="18">
        <v>0</v>
      </c>
      <c r="K63" s="19">
        <v>0</v>
      </c>
      <c r="L63" s="76" t="s">
        <v>163</v>
      </c>
      <c r="M63" s="76" t="s">
        <v>163</v>
      </c>
      <c r="N63" s="77" t="s">
        <v>163</v>
      </c>
      <c r="P63" s="93">
        <v>0</v>
      </c>
      <c r="Q63" s="18">
        <v>0</v>
      </c>
      <c r="R63" s="19">
        <v>0</v>
      </c>
      <c r="S63" s="76" t="s">
        <v>163</v>
      </c>
      <c r="T63" s="76" t="s">
        <v>163</v>
      </c>
      <c r="U63" s="77" t="s">
        <v>163</v>
      </c>
    </row>
    <row r="64" spans="1:21" x14ac:dyDescent="0.3">
      <c r="A64" s="17" t="s">
        <v>180</v>
      </c>
      <c r="B64" s="18">
        <v>0</v>
      </c>
      <c r="C64" s="18">
        <v>0</v>
      </c>
      <c r="D64" s="19">
        <v>0</v>
      </c>
      <c r="E64" s="27" t="s">
        <v>163</v>
      </c>
      <c r="F64" s="27" t="s">
        <v>163</v>
      </c>
      <c r="G64" s="28" t="s">
        <v>163</v>
      </c>
      <c r="I64" s="93">
        <v>0</v>
      </c>
      <c r="J64" s="18">
        <v>0</v>
      </c>
      <c r="K64" s="19">
        <v>0</v>
      </c>
      <c r="L64" s="76" t="s">
        <v>163</v>
      </c>
      <c r="M64" s="76" t="s">
        <v>163</v>
      </c>
      <c r="N64" s="77" t="s">
        <v>163</v>
      </c>
      <c r="P64" s="93">
        <v>0</v>
      </c>
      <c r="Q64" s="18">
        <v>0</v>
      </c>
      <c r="R64" s="19">
        <v>0</v>
      </c>
      <c r="S64" s="76" t="s">
        <v>163</v>
      </c>
      <c r="T64" s="76" t="s">
        <v>163</v>
      </c>
      <c r="U64" s="77" t="s">
        <v>163</v>
      </c>
    </row>
    <row r="65" spans="1:21" x14ac:dyDescent="0.3">
      <c r="A65" s="17" t="s">
        <v>181</v>
      </c>
      <c r="B65" s="18">
        <v>0</v>
      </c>
      <c r="C65" s="18">
        <v>0</v>
      </c>
      <c r="D65" s="19">
        <v>0</v>
      </c>
      <c r="E65" s="27" t="s">
        <v>163</v>
      </c>
      <c r="F65" s="27" t="s">
        <v>163</v>
      </c>
      <c r="G65" s="28" t="s">
        <v>163</v>
      </c>
      <c r="I65" s="93">
        <v>0</v>
      </c>
      <c r="J65" s="18">
        <v>0</v>
      </c>
      <c r="K65" s="19">
        <v>0</v>
      </c>
      <c r="L65" s="76" t="s">
        <v>163</v>
      </c>
      <c r="M65" s="76" t="s">
        <v>163</v>
      </c>
      <c r="N65" s="77" t="s">
        <v>163</v>
      </c>
      <c r="P65" s="93">
        <v>0</v>
      </c>
      <c r="Q65" s="18">
        <v>0</v>
      </c>
      <c r="R65" s="19">
        <v>0</v>
      </c>
      <c r="S65" s="76" t="s">
        <v>163</v>
      </c>
      <c r="T65" s="76" t="s">
        <v>163</v>
      </c>
      <c r="U65" s="77" t="s">
        <v>163</v>
      </c>
    </row>
    <row r="66" spans="1:21" x14ac:dyDescent="0.3">
      <c r="A66" s="17" t="s">
        <v>182</v>
      </c>
      <c r="B66" s="18">
        <v>1529</v>
      </c>
      <c r="C66" s="18">
        <v>1302</v>
      </c>
      <c r="D66" s="19">
        <v>1096</v>
      </c>
      <c r="E66" s="27">
        <v>0.23639382685891508</v>
      </c>
      <c r="F66" s="27">
        <v>0.19905304564919271</v>
      </c>
      <c r="G66" s="28">
        <v>0.17013798873922473</v>
      </c>
      <c r="I66" s="93">
        <v>1529</v>
      </c>
      <c r="J66" s="18">
        <v>1302</v>
      </c>
      <c r="K66" s="19">
        <v>1096</v>
      </c>
      <c r="L66" s="76">
        <v>0.2427300061277817</v>
      </c>
      <c r="M66" s="76">
        <v>0.20480424835110558</v>
      </c>
      <c r="N66" s="77">
        <v>0.17378426332755639</v>
      </c>
      <c r="P66" s="93">
        <v>0</v>
      </c>
      <c r="Q66" s="18">
        <v>0</v>
      </c>
      <c r="R66" s="19">
        <v>0</v>
      </c>
      <c r="S66" s="76" t="s">
        <v>163</v>
      </c>
      <c r="T66" s="76" t="s">
        <v>163</v>
      </c>
      <c r="U66" s="77" t="s">
        <v>163</v>
      </c>
    </row>
    <row r="67" spans="1:21" x14ac:dyDescent="0.3">
      <c r="A67" s="17" t="s">
        <v>183</v>
      </c>
      <c r="B67" s="18">
        <v>0</v>
      </c>
      <c r="C67" s="18">
        <v>0</v>
      </c>
      <c r="D67" s="19">
        <v>0</v>
      </c>
      <c r="E67" s="27" t="s">
        <v>163</v>
      </c>
      <c r="F67" s="27" t="s">
        <v>163</v>
      </c>
      <c r="G67" s="28" t="s">
        <v>163</v>
      </c>
      <c r="I67" s="93">
        <v>0</v>
      </c>
      <c r="J67" s="18">
        <v>0</v>
      </c>
      <c r="K67" s="19">
        <v>0</v>
      </c>
      <c r="L67" s="76" t="s">
        <v>163</v>
      </c>
      <c r="M67" s="76" t="s">
        <v>163</v>
      </c>
      <c r="N67" s="77" t="s">
        <v>163</v>
      </c>
      <c r="P67" s="93">
        <v>0</v>
      </c>
      <c r="Q67" s="18">
        <v>0</v>
      </c>
      <c r="R67" s="19">
        <v>0</v>
      </c>
      <c r="S67" s="76" t="s">
        <v>163</v>
      </c>
      <c r="T67" s="76" t="s">
        <v>163</v>
      </c>
      <c r="U67" s="77" t="s">
        <v>163</v>
      </c>
    </row>
    <row r="68" spans="1:21" x14ac:dyDescent="0.3">
      <c r="A68" s="17" t="s">
        <v>184</v>
      </c>
      <c r="B68" s="18">
        <v>0</v>
      </c>
      <c r="C68" s="18">
        <v>0</v>
      </c>
      <c r="D68" s="19">
        <v>0</v>
      </c>
      <c r="E68" s="27" t="s">
        <v>163</v>
      </c>
      <c r="F68" s="27" t="s">
        <v>163</v>
      </c>
      <c r="G68" s="28" t="s">
        <v>163</v>
      </c>
      <c r="I68" s="93">
        <v>0</v>
      </c>
      <c r="J68" s="18">
        <v>0</v>
      </c>
      <c r="K68" s="19">
        <v>0</v>
      </c>
      <c r="L68" s="76" t="s">
        <v>163</v>
      </c>
      <c r="M68" s="76" t="s">
        <v>163</v>
      </c>
      <c r="N68" s="77" t="s">
        <v>163</v>
      </c>
      <c r="P68" s="93">
        <v>0</v>
      </c>
      <c r="Q68" s="18">
        <v>0</v>
      </c>
      <c r="R68" s="19">
        <v>0</v>
      </c>
      <c r="S68" s="76" t="s">
        <v>163</v>
      </c>
      <c r="T68" s="76" t="s">
        <v>163</v>
      </c>
      <c r="U68" s="77" t="s">
        <v>163</v>
      </c>
    </row>
    <row r="69" spans="1:21" x14ac:dyDescent="0.3">
      <c r="A69" s="17" t="s">
        <v>5</v>
      </c>
      <c r="B69" s="18" t="s">
        <v>5</v>
      </c>
      <c r="C69" s="18" t="s">
        <v>5</v>
      </c>
      <c r="D69" s="19" t="s">
        <v>5</v>
      </c>
      <c r="E69" s="27" t="s">
        <v>5</v>
      </c>
      <c r="F69" s="27" t="s">
        <v>5</v>
      </c>
      <c r="G69" s="28" t="s">
        <v>5</v>
      </c>
      <c r="I69" s="93" t="s">
        <v>5</v>
      </c>
      <c r="J69" s="18" t="s">
        <v>5</v>
      </c>
      <c r="K69" s="19" t="s">
        <v>5</v>
      </c>
      <c r="L69" s="76" t="s">
        <v>5</v>
      </c>
      <c r="M69" s="76" t="s">
        <v>5</v>
      </c>
      <c r="N69" s="77" t="s">
        <v>5</v>
      </c>
      <c r="P69" s="93" t="s">
        <v>5</v>
      </c>
      <c r="Q69" s="18" t="s">
        <v>5</v>
      </c>
      <c r="R69" s="19" t="s">
        <v>5</v>
      </c>
      <c r="S69" s="76" t="s">
        <v>5</v>
      </c>
      <c r="T69" s="76" t="s">
        <v>5</v>
      </c>
      <c r="U69" s="77" t="s">
        <v>5</v>
      </c>
    </row>
    <row r="70" spans="1:21" ht="13.5" thickBot="1" x14ac:dyDescent="0.35">
      <c r="A70" s="20" t="s">
        <v>4</v>
      </c>
      <c r="B70" s="21">
        <v>646802</v>
      </c>
      <c r="C70" s="21">
        <v>654097</v>
      </c>
      <c r="D70" s="22">
        <v>644183</v>
      </c>
      <c r="E70" s="23">
        <v>100</v>
      </c>
      <c r="F70" s="23">
        <v>100</v>
      </c>
      <c r="G70" s="48">
        <v>100</v>
      </c>
      <c r="I70" s="94">
        <v>629918</v>
      </c>
      <c r="J70" s="21">
        <v>635729</v>
      </c>
      <c r="K70" s="22">
        <v>630667</v>
      </c>
      <c r="L70" s="80">
        <v>100</v>
      </c>
      <c r="M70" s="80">
        <v>100</v>
      </c>
      <c r="N70" s="81">
        <v>100</v>
      </c>
      <c r="P70" s="94">
        <v>16884</v>
      </c>
      <c r="Q70" s="21">
        <v>18368</v>
      </c>
      <c r="R70" s="22">
        <v>13516</v>
      </c>
      <c r="S70" s="80">
        <v>100</v>
      </c>
      <c r="T70" s="80">
        <v>100</v>
      </c>
      <c r="U70" s="81">
        <v>100</v>
      </c>
    </row>
    <row r="71" spans="1:21" x14ac:dyDescent="0.3">
      <c r="A71" s="24"/>
      <c r="B71" s="24"/>
      <c r="C71" s="24"/>
      <c r="D71" s="24"/>
      <c r="E71" s="24"/>
      <c r="F71" s="24"/>
      <c r="G71" s="50"/>
    </row>
    <row r="72" spans="1:21" ht="12.75" customHeight="1" x14ac:dyDescent="0.3">
      <c r="A72" s="26" t="s">
        <v>157</v>
      </c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220">
        <v>14</v>
      </c>
    </row>
    <row r="73" spans="1:21" ht="12.75" customHeight="1" x14ac:dyDescent="0.3">
      <c r="A73" s="26" t="s">
        <v>158</v>
      </c>
      <c r="U73" s="219"/>
    </row>
    <row r="74" spans="1:21" ht="12.75" customHeight="1" x14ac:dyDescent="0.3"/>
  </sheetData>
  <mergeCells count="7">
    <mergeCell ref="D4:E4"/>
    <mergeCell ref="D38:E38"/>
    <mergeCell ref="U72:U73"/>
    <mergeCell ref="I4:N4"/>
    <mergeCell ref="P4:U4"/>
    <mergeCell ref="I38:N38"/>
    <mergeCell ref="P38:U38"/>
  </mergeCells>
  <hyperlinks>
    <hyperlink ref="A2" location="Innhold!A36" tooltip="Move to Innhold" display="Tilbake til innholdsfortegnelsen" xr:uid="{00000000-0004-0000-0D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U74"/>
  <sheetViews>
    <sheetView showGridLines="0" showRowColHeaders="0" zoomScaleNormal="100" workbookViewId="0"/>
  </sheetViews>
  <sheetFormatPr defaultColWidth="11.453125" defaultRowHeight="13" x14ac:dyDescent="0.3"/>
  <cols>
    <col min="1" max="1" width="26.54296875" style="1" customWidth="1"/>
    <col min="2" max="4" width="11.7265625" style="1" customWidth="1"/>
    <col min="5" max="7" width="9.7265625" style="1" customWidth="1"/>
    <col min="8" max="8" width="6.7265625" style="1" customWidth="1"/>
    <col min="9" max="11" width="11.7265625" style="1" customWidth="1"/>
    <col min="12" max="14" width="9.7265625" style="1" customWidth="1"/>
    <col min="15" max="15" width="6.7265625" style="1" customWidth="1"/>
    <col min="16" max="18" width="11.7265625" style="1" customWidth="1"/>
    <col min="19" max="21" width="9.7265625" style="1" customWidth="1"/>
    <col min="22" max="16384" width="11.453125" style="1"/>
  </cols>
  <sheetData>
    <row r="1" spans="1:21" ht="5.25" customHeight="1" x14ac:dyDescent="0.3"/>
    <row r="2" spans="1:21" x14ac:dyDescent="0.3">
      <c r="A2" s="69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3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5.5" thickBot="1" x14ac:dyDescent="0.35">
      <c r="A4" s="5" t="s">
        <v>117</v>
      </c>
      <c r="B4" s="6"/>
      <c r="C4" s="6"/>
      <c r="D4" s="6"/>
      <c r="E4" s="6"/>
      <c r="F4" s="6"/>
      <c r="I4" s="235" t="s">
        <v>105</v>
      </c>
      <c r="J4" s="235"/>
      <c r="K4" s="235"/>
      <c r="L4" s="235"/>
      <c r="M4" s="235"/>
      <c r="N4" s="235"/>
      <c r="P4" s="235" t="s">
        <v>106</v>
      </c>
      <c r="Q4" s="235"/>
      <c r="R4" s="235"/>
      <c r="S4" s="235"/>
      <c r="T4" s="235"/>
      <c r="U4" s="235"/>
    </row>
    <row r="5" spans="1:21" x14ac:dyDescent="0.3">
      <c r="A5" s="7"/>
      <c r="B5" s="8"/>
      <c r="C5" s="83" t="s">
        <v>1</v>
      </c>
      <c r="D5" s="10"/>
      <c r="E5" s="11"/>
      <c r="F5" s="83" t="s">
        <v>2</v>
      </c>
      <c r="G5" s="12"/>
      <c r="I5" s="7"/>
      <c r="J5" s="83" t="s">
        <v>1</v>
      </c>
      <c r="K5" s="10"/>
      <c r="L5" s="11"/>
      <c r="M5" s="83" t="s">
        <v>2</v>
      </c>
      <c r="N5" s="12"/>
      <c r="P5" s="7"/>
      <c r="Q5" s="83" t="s">
        <v>1</v>
      </c>
      <c r="R5" s="10"/>
      <c r="S5" s="11"/>
      <c r="T5" s="83" t="s">
        <v>2</v>
      </c>
      <c r="U5" s="12"/>
    </row>
    <row r="6" spans="1:21" x14ac:dyDescent="0.3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  <c r="I6" s="92" t="s">
        <v>159</v>
      </c>
      <c r="J6" s="15" t="s">
        <v>155</v>
      </c>
      <c r="K6" s="66" t="s">
        <v>156</v>
      </c>
      <c r="L6" s="15" t="s">
        <v>159</v>
      </c>
      <c r="M6" s="15" t="s">
        <v>155</v>
      </c>
      <c r="N6" s="16" t="s">
        <v>156</v>
      </c>
      <c r="P6" s="92" t="s">
        <v>159</v>
      </c>
      <c r="Q6" s="15" t="s">
        <v>155</v>
      </c>
      <c r="R6" s="66" t="s">
        <v>156</v>
      </c>
      <c r="S6" s="15" t="s">
        <v>159</v>
      </c>
      <c r="T6" s="15" t="s">
        <v>155</v>
      </c>
      <c r="U6" s="16" t="s">
        <v>156</v>
      </c>
    </row>
    <row r="7" spans="1:21" x14ac:dyDescent="0.3">
      <c r="A7" s="17" t="s">
        <v>80</v>
      </c>
      <c r="B7" s="18">
        <v>210903</v>
      </c>
      <c r="C7" s="18">
        <v>241560</v>
      </c>
      <c r="D7" s="19">
        <v>298927</v>
      </c>
      <c r="E7" s="27">
        <v>16.74723861100744</v>
      </c>
      <c r="F7" s="27">
        <v>17.346419985006076</v>
      </c>
      <c r="G7" s="28">
        <v>19.031402479397773</v>
      </c>
      <c r="I7" s="93">
        <v>200385</v>
      </c>
      <c r="J7" s="18">
        <v>229695</v>
      </c>
      <c r="K7" s="19">
        <v>287788</v>
      </c>
      <c r="L7" s="76">
        <v>16.943513167295894</v>
      </c>
      <c r="M7" s="76">
        <v>17.588480328345867</v>
      </c>
      <c r="N7" s="77">
        <v>19.586875293509109</v>
      </c>
      <c r="P7" s="93">
        <v>10518</v>
      </c>
      <c r="Q7" s="18">
        <v>11865</v>
      </c>
      <c r="R7" s="19">
        <v>11139</v>
      </c>
      <c r="S7" s="76">
        <v>13.719428683232245</v>
      </c>
      <c r="T7" s="76">
        <v>13.697127816771333</v>
      </c>
      <c r="U7" s="77">
        <v>10.983690614708028</v>
      </c>
    </row>
    <row r="8" spans="1:21" x14ac:dyDescent="0.3">
      <c r="A8" s="17" t="s">
        <v>160</v>
      </c>
      <c r="B8" s="18">
        <v>189745</v>
      </c>
      <c r="C8" s="18">
        <v>201311</v>
      </c>
      <c r="D8" s="19">
        <v>222423</v>
      </c>
      <c r="E8" s="27">
        <v>15.067138875433763</v>
      </c>
      <c r="F8" s="27">
        <v>14.456139897340446</v>
      </c>
      <c r="G8" s="28">
        <v>14.160720288482107</v>
      </c>
      <c r="I8" s="93">
        <v>161374</v>
      </c>
      <c r="J8" s="18">
        <v>167928</v>
      </c>
      <c r="K8" s="19">
        <v>179418</v>
      </c>
      <c r="L8" s="76">
        <v>13.644945948345473</v>
      </c>
      <c r="M8" s="76">
        <v>12.858783711349679</v>
      </c>
      <c r="N8" s="77">
        <v>12.211204050936166</v>
      </c>
      <c r="P8" s="93">
        <v>28371</v>
      </c>
      <c r="Q8" s="18">
        <v>33383</v>
      </c>
      <c r="R8" s="19">
        <v>43005</v>
      </c>
      <c r="S8" s="76">
        <v>37.00645666210135</v>
      </c>
      <c r="T8" s="76">
        <v>38.537818618396749</v>
      </c>
      <c r="U8" s="77">
        <v>42.40538781627783</v>
      </c>
    </row>
    <row r="9" spans="1:21" x14ac:dyDescent="0.3">
      <c r="A9" s="17" t="s">
        <v>81</v>
      </c>
      <c r="B9" s="18">
        <v>275837</v>
      </c>
      <c r="C9" s="18">
        <v>305222</v>
      </c>
      <c r="D9" s="19">
        <v>336569</v>
      </c>
      <c r="E9" s="27">
        <v>21.90347248139884</v>
      </c>
      <c r="F9" s="27">
        <v>21.917987252291457</v>
      </c>
      <c r="G9" s="28">
        <v>21.427907486069941</v>
      </c>
      <c r="I9" s="93">
        <v>254468</v>
      </c>
      <c r="J9" s="18">
        <v>283201</v>
      </c>
      <c r="K9" s="19">
        <v>313509</v>
      </c>
      <c r="L9" s="76">
        <v>21.516490299450815</v>
      </c>
      <c r="M9" s="76">
        <v>21.685605770556073</v>
      </c>
      <c r="N9" s="77">
        <v>21.337448699712105</v>
      </c>
      <c r="P9" s="93">
        <v>21369</v>
      </c>
      <c r="Q9" s="18">
        <v>22021</v>
      </c>
      <c r="R9" s="19">
        <v>23060</v>
      </c>
      <c r="S9" s="76">
        <v>27.873214635100762</v>
      </c>
      <c r="T9" s="76">
        <v>25.421361285555967</v>
      </c>
      <c r="U9" s="77">
        <v>22.738477922180369</v>
      </c>
    </row>
    <row r="10" spans="1:21" x14ac:dyDescent="0.3">
      <c r="A10" s="17" t="s">
        <v>83</v>
      </c>
      <c r="B10" s="18">
        <v>15274</v>
      </c>
      <c r="C10" s="18">
        <v>18218</v>
      </c>
      <c r="D10" s="19">
        <v>23143</v>
      </c>
      <c r="E10" s="27">
        <v>1.2128671595213327</v>
      </c>
      <c r="F10" s="27">
        <v>1.3082343073639704</v>
      </c>
      <c r="G10" s="28">
        <v>1.4734157422404222</v>
      </c>
      <c r="I10" s="93">
        <v>9367</v>
      </c>
      <c r="J10" s="18">
        <v>10441</v>
      </c>
      <c r="K10" s="19">
        <v>11488</v>
      </c>
      <c r="L10" s="76">
        <v>0.79202479146672977</v>
      </c>
      <c r="M10" s="76">
        <v>0.79950074276000427</v>
      </c>
      <c r="N10" s="77">
        <v>0.78187423857781646</v>
      </c>
      <c r="P10" s="93">
        <v>5907</v>
      </c>
      <c r="Q10" s="18">
        <v>7777</v>
      </c>
      <c r="R10" s="19">
        <v>11655</v>
      </c>
      <c r="S10" s="76">
        <v>7.7049501076110349</v>
      </c>
      <c r="T10" s="76">
        <v>8.9778814185445146</v>
      </c>
      <c r="U10" s="77">
        <v>11.492496105074251</v>
      </c>
    </row>
    <row r="11" spans="1:21" x14ac:dyDescent="0.3">
      <c r="A11" s="17" t="s">
        <v>185</v>
      </c>
      <c r="B11" s="18">
        <v>210142</v>
      </c>
      <c r="C11" s="18">
        <v>231387</v>
      </c>
      <c r="D11" s="19">
        <v>251529</v>
      </c>
      <c r="E11" s="27">
        <v>16.686809652751862</v>
      </c>
      <c r="F11" s="27">
        <v>16.615897007247064</v>
      </c>
      <c r="G11" s="28">
        <v>16.013774715032241</v>
      </c>
      <c r="I11" s="93">
        <v>204047</v>
      </c>
      <c r="J11" s="18">
        <v>224879</v>
      </c>
      <c r="K11" s="19">
        <v>244561</v>
      </c>
      <c r="L11" s="76">
        <v>17.253152837024857</v>
      </c>
      <c r="M11" s="76">
        <v>17.219703814876642</v>
      </c>
      <c r="N11" s="77">
        <v>16.644842066576373</v>
      </c>
      <c r="P11" s="93">
        <v>6095</v>
      </c>
      <c r="Q11" s="18">
        <v>6508</v>
      </c>
      <c r="R11" s="19">
        <v>6968</v>
      </c>
      <c r="S11" s="76">
        <v>7.950172829844127</v>
      </c>
      <c r="T11" s="76">
        <v>7.5129294421869224</v>
      </c>
      <c r="U11" s="77">
        <v>6.870846234247737</v>
      </c>
    </row>
    <row r="12" spans="1:21" x14ac:dyDescent="0.3">
      <c r="A12" s="17" t="s">
        <v>161</v>
      </c>
      <c r="B12" s="18">
        <v>5304</v>
      </c>
      <c r="C12" s="18">
        <v>6901</v>
      </c>
      <c r="D12" s="19">
        <v>8487</v>
      </c>
      <c r="E12" s="27">
        <v>0.42117633979973479</v>
      </c>
      <c r="F12" s="27">
        <v>0.49556070672514874</v>
      </c>
      <c r="G12" s="28">
        <v>0.5403309598753171</v>
      </c>
      <c r="I12" s="93">
        <v>5304</v>
      </c>
      <c r="J12" s="18">
        <v>6901</v>
      </c>
      <c r="K12" s="19">
        <v>8487</v>
      </c>
      <c r="L12" s="76">
        <v>0.44847864779967278</v>
      </c>
      <c r="M12" s="76">
        <v>0.52843162779300734</v>
      </c>
      <c r="N12" s="77">
        <v>0.57762592816938796</v>
      </c>
      <c r="P12" s="93">
        <v>0</v>
      </c>
      <c r="Q12" s="18">
        <v>0</v>
      </c>
      <c r="R12" s="19">
        <v>0</v>
      </c>
      <c r="S12" s="76" t="s">
        <v>163</v>
      </c>
      <c r="T12" s="76" t="s">
        <v>163</v>
      </c>
      <c r="U12" s="77" t="s">
        <v>163</v>
      </c>
    </row>
    <row r="13" spans="1:21" x14ac:dyDescent="0.3">
      <c r="A13" s="17" t="s">
        <v>162</v>
      </c>
      <c r="B13" s="18">
        <v>2959</v>
      </c>
      <c r="C13" s="18">
        <v>3163</v>
      </c>
      <c r="D13" s="19">
        <v>3192</v>
      </c>
      <c r="E13" s="27">
        <v>0.23496621219219743</v>
      </c>
      <c r="F13" s="27">
        <v>0.22713498266506962</v>
      </c>
      <c r="G13" s="28">
        <v>0.20322097607187606</v>
      </c>
      <c r="I13" s="93">
        <v>0</v>
      </c>
      <c r="J13" s="18">
        <v>0</v>
      </c>
      <c r="K13" s="19">
        <v>0</v>
      </c>
      <c r="L13" s="76" t="s">
        <v>163</v>
      </c>
      <c r="M13" s="76" t="s">
        <v>163</v>
      </c>
      <c r="N13" s="77" t="s">
        <v>163</v>
      </c>
      <c r="P13" s="93">
        <v>2959</v>
      </c>
      <c r="Q13" s="18">
        <v>3163</v>
      </c>
      <c r="R13" s="19">
        <v>3192</v>
      </c>
      <c r="S13" s="76">
        <v>3.8596491228070176</v>
      </c>
      <c r="T13" s="76">
        <v>3.6514130033247136</v>
      </c>
      <c r="U13" s="77">
        <v>3.1474944287770921</v>
      </c>
    </row>
    <row r="14" spans="1:21" x14ac:dyDescent="0.3">
      <c r="A14" s="17" t="s">
        <v>164</v>
      </c>
      <c r="B14" s="18">
        <v>9774</v>
      </c>
      <c r="C14" s="18">
        <v>12325</v>
      </c>
      <c r="D14" s="19">
        <v>14944</v>
      </c>
      <c r="E14" s="27">
        <v>0.77612698816037096</v>
      </c>
      <c r="F14" s="27">
        <v>0.8850580655538991</v>
      </c>
      <c r="G14" s="28">
        <v>0.95142050952948487</v>
      </c>
      <c r="I14" s="93">
        <v>9774</v>
      </c>
      <c r="J14" s="18">
        <v>12325</v>
      </c>
      <c r="K14" s="19">
        <v>14944</v>
      </c>
      <c r="L14" s="76">
        <v>0.82643859419193089</v>
      </c>
      <c r="M14" s="76">
        <v>0.94376464462379583</v>
      </c>
      <c r="N14" s="77">
        <v>1.0170898869522014</v>
      </c>
      <c r="P14" s="93">
        <v>0</v>
      </c>
      <c r="Q14" s="18">
        <v>0</v>
      </c>
      <c r="R14" s="19">
        <v>0</v>
      </c>
      <c r="S14" s="76" t="s">
        <v>163</v>
      </c>
      <c r="T14" s="76" t="s">
        <v>163</v>
      </c>
      <c r="U14" s="77" t="s">
        <v>163</v>
      </c>
    </row>
    <row r="15" spans="1:21" x14ac:dyDescent="0.3">
      <c r="A15" s="17" t="s">
        <v>165</v>
      </c>
      <c r="B15" s="18">
        <v>0</v>
      </c>
      <c r="C15" s="18">
        <v>0</v>
      </c>
      <c r="D15" s="19">
        <v>0</v>
      </c>
      <c r="E15" s="27" t="s">
        <v>163</v>
      </c>
      <c r="F15" s="27" t="s">
        <v>163</v>
      </c>
      <c r="G15" s="28" t="s">
        <v>163</v>
      </c>
      <c r="I15" s="93">
        <v>0</v>
      </c>
      <c r="J15" s="18">
        <v>0</v>
      </c>
      <c r="K15" s="19">
        <v>0</v>
      </c>
      <c r="L15" s="76" t="s">
        <v>163</v>
      </c>
      <c r="M15" s="76" t="s">
        <v>163</v>
      </c>
      <c r="N15" s="77" t="s">
        <v>163</v>
      </c>
      <c r="P15" s="93">
        <v>0</v>
      </c>
      <c r="Q15" s="18">
        <v>0</v>
      </c>
      <c r="R15" s="19">
        <v>0</v>
      </c>
      <c r="S15" s="76" t="s">
        <v>163</v>
      </c>
      <c r="T15" s="76" t="s">
        <v>163</v>
      </c>
      <c r="U15" s="77" t="s">
        <v>163</v>
      </c>
    </row>
    <row r="16" spans="1:21" x14ac:dyDescent="0.3">
      <c r="A16" s="17" t="s">
        <v>166</v>
      </c>
      <c r="B16" s="18">
        <v>225060</v>
      </c>
      <c r="C16" s="18">
        <v>240917</v>
      </c>
      <c r="D16" s="19">
        <v>261168</v>
      </c>
      <c r="E16" s="27">
        <v>17.871407812090556</v>
      </c>
      <c r="F16" s="27">
        <v>17.3002461646287</v>
      </c>
      <c r="G16" s="28">
        <v>16.627448583565076</v>
      </c>
      <c r="I16" s="93">
        <v>225060</v>
      </c>
      <c r="J16" s="18">
        <v>240917</v>
      </c>
      <c r="K16" s="19">
        <v>261168</v>
      </c>
      <c r="L16" s="76">
        <v>19.029902804259869</v>
      </c>
      <c r="M16" s="76">
        <v>18.44778473743051</v>
      </c>
      <c r="N16" s="77">
        <v>17.775115872292059</v>
      </c>
      <c r="P16" s="93">
        <v>0</v>
      </c>
      <c r="Q16" s="18">
        <v>0</v>
      </c>
      <c r="R16" s="19">
        <v>0</v>
      </c>
      <c r="S16" s="76" t="s">
        <v>163</v>
      </c>
      <c r="T16" s="76" t="s">
        <v>163</v>
      </c>
      <c r="U16" s="77" t="s">
        <v>163</v>
      </c>
    </row>
    <row r="17" spans="1:21" x14ac:dyDescent="0.3">
      <c r="A17" s="17" t="s">
        <v>167</v>
      </c>
      <c r="B17" s="18">
        <v>0</v>
      </c>
      <c r="C17" s="18">
        <v>0</v>
      </c>
      <c r="D17" s="19">
        <v>0</v>
      </c>
      <c r="E17" s="27" t="s">
        <v>163</v>
      </c>
      <c r="F17" s="27" t="s">
        <v>163</v>
      </c>
      <c r="G17" s="28" t="s">
        <v>163</v>
      </c>
      <c r="I17" s="93">
        <v>0</v>
      </c>
      <c r="J17" s="18">
        <v>0</v>
      </c>
      <c r="K17" s="19">
        <v>0</v>
      </c>
      <c r="L17" s="76" t="s">
        <v>163</v>
      </c>
      <c r="M17" s="76" t="s">
        <v>163</v>
      </c>
      <c r="N17" s="77" t="s">
        <v>163</v>
      </c>
      <c r="P17" s="93">
        <v>0</v>
      </c>
      <c r="Q17" s="18">
        <v>0</v>
      </c>
      <c r="R17" s="19">
        <v>0</v>
      </c>
      <c r="S17" s="76" t="s">
        <v>163</v>
      </c>
      <c r="T17" s="76" t="s">
        <v>163</v>
      </c>
      <c r="U17" s="77" t="s">
        <v>163</v>
      </c>
    </row>
    <row r="18" spans="1:21" x14ac:dyDescent="0.3">
      <c r="A18" s="17" t="s">
        <v>168</v>
      </c>
      <c r="B18" s="18">
        <v>0</v>
      </c>
      <c r="C18" s="18">
        <v>0</v>
      </c>
      <c r="D18" s="19">
        <v>0</v>
      </c>
      <c r="E18" s="27" t="s">
        <v>163</v>
      </c>
      <c r="F18" s="27" t="s">
        <v>163</v>
      </c>
      <c r="G18" s="28" t="s">
        <v>163</v>
      </c>
      <c r="I18" s="93">
        <v>0</v>
      </c>
      <c r="J18" s="18">
        <v>0</v>
      </c>
      <c r="K18" s="19">
        <v>0</v>
      </c>
      <c r="L18" s="76" t="s">
        <v>163</v>
      </c>
      <c r="M18" s="76" t="s">
        <v>163</v>
      </c>
      <c r="N18" s="77" t="s">
        <v>163</v>
      </c>
      <c r="P18" s="93">
        <v>0</v>
      </c>
      <c r="Q18" s="18">
        <v>0</v>
      </c>
      <c r="R18" s="19">
        <v>0</v>
      </c>
      <c r="S18" s="76" t="s">
        <v>163</v>
      </c>
      <c r="T18" s="76" t="s">
        <v>163</v>
      </c>
      <c r="U18" s="77" t="s">
        <v>163</v>
      </c>
    </row>
    <row r="19" spans="1:21" x14ac:dyDescent="0.3">
      <c r="A19" s="17" t="s">
        <v>169</v>
      </c>
      <c r="B19" s="18">
        <v>873</v>
      </c>
      <c r="C19" s="18">
        <v>1297</v>
      </c>
      <c r="D19" s="19">
        <v>1655</v>
      </c>
      <c r="E19" s="27">
        <v>6.9322576290567206E-2</v>
      </c>
      <c r="F19" s="27">
        <v>9.3137550590134455E-2</v>
      </c>
      <c r="G19" s="28">
        <v>0.10536676547586306</v>
      </c>
      <c r="I19" s="93">
        <v>0</v>
      </c>
      <c r="J19" s="18">
        <v>0</v>
      </c>
      <c r="K19" s="19">
        <v>0</v>
      </c>
      <c r="L19" s="76" t="s">
        <v>163</v>
      </c>
      <c r="M19" s="76" t="s">
        <v>163</v>
      </c>
      <c r="N19" s="77" t="s">
        <v>163</v>
      </c>
      <c r="P19" s="93">
        <v>873</v>
      </c>
      <c r="Q19" s="18">
        <v>1297</v>
      </c>
      <c r="R19" s="19">
        <v>1655</v>
      </c>
      <c r="S19" s="76">
        <v>1.1387204069653689</v>
      </c>
      <c r="T19" s="76">
        <v>1.4972755818248984</v>
      </c>
      <c r="U19" s="77">
        <v>1.6319245863490248</v>
      </c>
    </row>
    <row r="20" spans="1:21" x14ac:dyDescent="0.3">
      <c r="A20" s="17" t="s">
        <v>170</v>
      </c>
      <c r="B20" s="18">
        <v>67940</v>
      </c>
      <c r="C20" s="18">
        <v>76019</v>
      </c>
      <c r="D20" s="19">
        <v>84199</v>
      </c>
      <c r="E20" s="27">
        <v>5.3949322258661354</v>
      </c>
      <c r="F20" s="27"/>
      <c r="G20" s="28">
        <v>5.3605899010889386</v>
      </c>
      <c r="I20" s="93">
        <v>67940</v>
      </c>
      <c r="J20" s="18">
        <v>76019</v>
      </c>
      <c r="K20" s="19">
        <v>84115</v>
      </c>
      <c r="L20" s="76">
        <v>5.7446529659709213</v>
      </c>
      <c r="M20" s="76">
        <v>5.821017810925464</v>
      </c>
      <c r="N20" s="77">
        <v>5.7248739186954243</v>
      </c>
      <c r="P20" s="93">
        <v>0</v>
      </c>
      <c r="Q20" s="18">
        <v>0</v>
      </c>
      <c r="R20" s="19">
        <v>84</v>
      </c>
      <c r="S20" s="76" t="s">
        <v>163</v>
      </c>
      <c r="T20" s="76" t="s">
        <v>163</v>
      </c>
      <c r="U20" s="77">
        <v>8.282880075729189E-2</v>
      </c>
    </row>
    <row r="21" spans="1:21" x14ac:dyDescent="0.3">
      <c r="A21" s="17" t="s">
        <v>171</v>
      </c>
      <c r="B21" s="18">
        <v>0</v>
      </c>
      <c r="C21" s="18">
        <v>0</v>
      </c>
      <c r="D21" s="19">
        <v>0</v>
      </c>
      <c r="E21" s="27" t="s">
        <v>163</v>
      </c>
      <c r="F21" s="27" t="s">
        <v>163</v>
      </c>
      <c r="G21" s="28" t="s">
        <v>163</v>
      </c>
      <c r="I21" s="93">
        <v>0</v>
      </c>
      <c r="J21" s="18">
        <v>0</v>
      </c>
      <c r="K21" s="19">
        <v>0</v>
      </c>
      <c r="L21" s="76" t="s">
        <v>163</v>
      </c>
      <c r="M21" s="76" t="s">
        <v>163</v>
      </c>
      <c r="N21" s="77" t="s">
        <v>163</v>
      </c>
      <c r="P21" s="93">
        <v>0</v>
      </c>
      <c r="Q21" s="18">
        <v>0</v>
      </c>
      <c r="R21" s="19">
        <v>0</v>
      </c>
      <c r="S21" s="76" t="s">
        <v>163</v>
      </c>
      <c r="T21" s="76" t="s">
        <v>163</v>
      </c>
      <c r="U21" s="77" t="s">
        <v>163</v>
      </c>
    </row>
    <row r="22" spans="1:21" x14ac:dyDescent="0.3">
      <c r="A22" s="17" t="s">
        <v>172</v>
      </c>
      <c r="B22" s="18">
        <v>618</v>
      </c>
      <c r="C22" s="18">
        <v>2210</v>
      </c>
      <c r="D22" s="19">
        <v>3895</v>
      </c>
      <c r="E22" s="27">
        <v>4.9073713800195339E-2</v>
      </c>
      <c r="F22" s="27">
        <v>0.15870006692690605</v>
      </c>
      <c r="G22" s="28">
        <v>0.24797797675437255</v>
      </c>
      <c r="I22" s="93">
        <v>618</v>
      </c>
      <c r="J22" s="18">
        <v>2210</v>
      </c>
      <c r="K22" s="19">
        <v>3895</v>
      </c>
      <c r="L22" s="76">
        <v>5.2254865071681332E-2</v>
      </c>
      <c r="M22" s="76">
        <v>0.16922676386357718</v>
      </c>
      <c r="N22" s="77">
        <v>0.26509402500527468</v>
      </c>
      <c r="P22" s="93">
        <v>0</v>
      </c>
      <c r="Q22" s="18">
        <v>0</v>
      </c>
      <c r="R22" s="19">
        <v>0</v>
      </c>
      <c r="S22" s="76" t="s">
        <v>163</v>
      </c>
      <c r="T22" s="76" t="s">
        <v>163</v>
      </c>
      <c r="U22" s="77" t="s">
        <v>163</v>
      </c>
    </row>
    <row r="23" spans="1:21" x14ac:dyDescent="0.3">
      <c r="A23" s="17" t="s">
        <v>173</v>
      </c>
      <c r="B23" s="18">
        <v>0</v>
      </c>
      <c r="C23" s="18">
        <v>0</v>
      </c>
      <c r="D23" s="19">
        <v>0</v>
      </c>
      <c r="E23" s="27" t="s">
        <v>163</v>
      </c>
      <c r="F23" s="27" t="s">
        <v>163</v>
      </c>
      <c r="G23" s="28" t="s">
        <v>163</v>
      </c>
      <c r="I23" s="93">
        <v>0</v>
      </c>
      <c r="J23" s="18">
        <v>0</v>
      </c>
      <c r="K23" s="19">
        <v>0</v>
      </c>
      <c r="L23" s="76" t="s">
        <v>163</v>
      </c>
      <c r="M23" s="76" t="s">
        <v>163</v>
      </c>
      <c r="N23" s="77" t="s">
        <v>163</v>
      </c>
      <c r="P23" s="93">
        <v>0</v>
      </c>
      <c r="Q23" s="18">
        <v>0</v>
      </c>
      <c r="R23" s="19">
        <v>0</v>
      </c>
      <c r="S23" s="76" t="s">
        <v>163</v>
      </c>
      <c r="T23" s="76" t="s">
        <v>163</v>
      </c>
      <c r="U23" s="77" t="s">
        <v>163</v>
      </c>
    </row>
    <row r="24" spans="1:21" x14ac:dyDescent="0.3">
      <c r="A24" s="17" t="s">
        <v>174</v>
      </c>
      <c r="B24" s="18">
        <v>0</v>
      </c>
      <c r="C24" s="18">
        <v>0</v>
      </c>
      <c r="D24" s="19">
        <v>0</v>
      </c>
      <c r="E24" s="27" t="s">
        <v>163</v>
      </c>
      <c r="F24" s="27" t="s">
        <v>163</v>
      </c>
      <c r="G24" s="28" t="s">
        <v>163</v>
      </c>
      <c r="I24" s="93">
        <v>0</v>
      </c>
      <c r="J24" s="18">
        <v>0</v>
      </c>
      <c r="K24" s="19">
        <v>0</v>
      </c>
      <c r="L24" s="76" t="s">
        <v>163</v>
      </c>
      <c r="M24" s="76" t="s">
        <v>163</v>
      </c>
      <c r="N24" s="77" t="s">
        <v>163</v>
      </c>
      <c r="P24" s="93">
        <v>0</v>
      </c>
      <c r="Q24" s="18">
        <v>0</v>
      </c>
      <c r="R24" s="19">
        <v>0</v>
      </c>
      <c r="S24" s="76" t="s">
        <v>163</v>
      </c>
      <c r="T24" s="76" t="s">
        <v>163</v>
      </c>
      <c r="U24" s="77" t="s">
        <v>163</v>
      </c>
    </row>
    <row r="25" spans="1:21" x14ac:dyDescent="0.3">
      <c r="A25" s="17" t="s">
        <v>175</v>
      </c>
      <c r="B25" s="18">
        <v>40627</v>
      </c>
      <c r="C25" s="18">
        <v>47588</v>
      </c>
      <c r="D25" s="19">
        <v>55433</v>
      </c>
      <c r="E25" s="27">
        <v>3.2260805348875992</v>
      </c>
      <c r="F25" s="27">
        <v>3.4172935678360203</v>
      </c>
      <c r="G25" s="28">
        <v>3.529181819107865</v>
      </c>
      <c r="I25" s="93">
        <v>40627</v>
      </c>
      <c r="J25" s="18">
        <v>47588</v>
      </c>
      <c r="K25" s="19">
        <v>55433</v>
      </c>
      <c r="L25" s="76">
        <v>3.4352077722770185</v>
      </c>
      <c r="M25" s="76">
        <v>3.6439652663981499</v>
      </c>
      <c r="N25" s="77">
        <v>3.7727746054216662</v>
      </c>
      <c r="P25" s="93">
        <v>0</v>
      </c>
      <c r="Q25" s="18">
        <v>0</v>
      </c>
      <c r="R25" s="19">
        <v>0</v>
      </c>
      <c r="S25" s="76" t="s">
        <v>163</v>
      </c>
      <c r="T25" s="76" t="s">
        <v>163</v>
      </c>
      <c r="U25" s="77" t="s">
        <v>163</v>
      </c>
    </row>
    <row r="26" spans="1:21" x14ac:dyDescent="0.3">
      <c r="A26" s="17" t="s">
        <v>176</v>
      </c>
      <c r="B26" s="18">
        <v>188</v>
      </c>
      <c r="C26" s="18">
        <v>210</v>
      </c>
      <c r="D26" s="19">
        <v>265</v>
      </c>
      <c r="E26" s="27">
        <v>1.4928573130156511E-2</v>
      </c>
      <c r="F26" s="27">
        <v>1.5080096857307814E-2</v>
      </c>
      <c r="G26" s="28">
        <v>1.6871415620002241E-2</v>
      </c>
      <c r="I26" s="93">
        <v>183</v>
      </c>
      <c r="J26" s="18">
        <v>200</v>
      </c>
      <c r="K26" s="19">
        <v>263</v>
      </c>
      <c r="L26" s="76">
        <v>1.5473528006662919E-2</v>
      </c>
      <c r="M26" s="76">
        <v>1.5314639263672145E-2</v>
      </c>
      <c r="N26" s="77">
        <v>1.7899801945157185E-2</v>
      </c>
      <c r="P26" s="93">
        <v>5</v>
      </c>
      <c r="Q26" s="18">
        <v>10</v>
      </c>
      <c r="R26" s="19">
        <v>2</v>
      </c>
      <c r="S26" s="76">
        <v>6.5218809104545753E-3</v>
      </c>
      <c r="T26" s="76">
        <v>1.1544144809752493E-2</v>
      </c>
      <c r="U26" s="77">
        <v>1.9721143037450452E-3</v>
      </c>
    </row>
    <row r="27" spans="1:21" x14ac:dyDescent="0.3">
      <c r="A27" s="17" t="s">
        <v>177</v>
      </c>
      <c r="B27" s="18">
        <v>1966</v>
      </c>
      <c r="C27" s="18">
        <v>2348</v>
      </c>
      <c r="D27" s="19">
        <v>3106</v>
      </c>
      <c r="E27" s="27">
        <v>0.15611475943557288</v>
      </c>
      <c r="F27" s="27">
        <v>0.16860984486170832</v>
      </c>
      <c r="G27" s="28">
        <v>0.19774572421029041</v>
      </c>
      <c r="I27" s="93">
        <v>1966</v>
      </c>
      <c r="J27" s="18">
        <v>2348</v>
      </c>
      <c r="K27" s="19">
        <v>3106</v>
      </c>
      <c r="L27" s="76">
        <v>0.16623473257431309</v>
      </c>
      <c r="M27" s="76">
        <v>0.17979386495551097</v>
      </c>
      <c r="N27" s="77">
        <v>0.21139461916980309</v>
      </c>
      <c r="P27" s="93">
        <v>0</v>
      </c>
      <c r="Q27" s="18">
        <v>0</v>
      </c>
      <c r="R27" s="19">
        <v>0</v>
      </c>
      <c r="S27" s="76" t="s">
        <v>163</v>
      </c>
      <c r="T27" s="76" t="s">
        <v>163</v>
      </c>
      <c r="U27" s="77" t="s">
        <v>163</v>
      </c>
    </row>
    <row r="28" spans="1:21" x14ac:dyDescent="0.3">
      <c r="A28" s="17" t="s">
        <v>178</v>
      </c>
      <c r="B28" s="18">
        <v>0</v>
      </c>
      <c r="C28" s="18">
        <v>0</v>
      </c>
      <c r="D28" s="19">
        <v>0</v>
      </c>
      <c r="E28" s="27" t="s">
        <v>163</v>
      </c>
      <c r="F28" s="27" t="s">
        <v>163</v>
      </c>
      <c r="G28" s="28" t="s">
        <v>163</v>
      </c>
      <c r="I28" s="93">
        <v>0</v>
      </c>
      <c r="J28" s="18">
        <v>0</v>
      </c>
      <c r="K28" s="19">
        <v>0</v>
      </c>
      <c r="L28" s="76" t="s">
        <v>163</v>
      </c>
      <c r="M28" s="76" t="s">
        <v>163</v>
      </c>
      <c r="N28" s="77" t="s">
        <v>163</v>
      </c>
      <c r="P28" s="93">
        <v>0</v>
      </c>
      <c r="Q28" s="18">
        <v>0</v>
      </c>
      <c r="R28" s="19">
        <v>0</v>
      </c>
      <c r="S28" s="76" t="s">
        <v>163</v>
      </c>
      <c r="T28" s="76" t="s">
        <v>163</v>
      </c>
      <c r="U28" s="77" t="s">
        <v>163</v>
      </c>
    </row>
    <row r="29" spans="1:21" x14ac:dyDescent="0.3">
      <c r="A29" s="17" t="s">
        <v>179</v>
      </c>
      <c r="B29" s="18">
        <v>0</v>
      </c>
      <c r="C29" s="18">
        <v>0</v>
      </c>
      <c r="D29" s="19">
        <v>0</v>
      </c>
      <c r="E29" s="27" t="s">
        <v>163</v>
      </c>
      <c r="F29" s="27" t="s">
        <v>163</v>
      </c>
      <c r="G29" s="28" t="s">
        <v>163</v>
      </c>
      <c r="I29" s="93">
        <v>0</v>
      </c>
      <c r="J29" s="18">
        <v>0</v>
      </c>
      <c r="K29" s="19">
        <v>0</v>
      </c>
      <c r="L29" s="76" t="s">
        <v>163</v>
      </c>
      <c r="M29" s="76" t="s">
        <v>163</v>
      </c>
      <c r="N29" s="77" t="s">
        <v>163</v>
      </c>
      <c r="P29" s="93">
        <v>0</v>
      </c>
      <c r="Q29" s="18">
        <v>0</v>
      </c>
      <c r="R29" s="19">
        <v>0</v>
      </c>
      <c r="S29" s="76" t="s">
        <v>163</v>
      </c>
      <c r="T29" s="76" t="s">
        <v>163</v>
      </c>
      <c r="U29" s="77" t="s">
        <v>163</v>
      </c>
    </row>
    <row r="30" spans="1:21" x14ac:dyDescent="0.3">
      <c r="A30" s="17" t="s">
        <v>180</v>
      </c>
      <c r="B30" s="18">
        <v>0</v>
      </c>
      <c r="C30" s="18">
        <v>0</v>
      </c>
      <c r="D30" s="19">
        <v>0</v>
      </c>
      <c r="E30" s="27" t="s">
        <v>163</v>
      </c>
      <c r="F30" s="27" t="s">
        <v>163</v>
      </c>
      <c r="G30" s="28" t="s">
        <v>163</v>
      </c>
      <c r="I30" s="93">
        <v>0</v>
      </c>
      <c r="J30" s="18">
        <v>0</v>
      </c>
      <c r="K30" s="19">
        <v>0</v>
      </c>
      <c r="L30" s="76" t="s">
        <v>163</v>
      </c>
      <c r="M30" s="76" t="s">
        <v>163</v>
      </c>
      <c r="N30" s="77" t="s">
        <v>163</v>
      </c>
      <c r="P30" s="93">
        <v>0</v>
      </c>
      <c r="Q30" s="18">
        <v>0</v>
      </c>
      <c r="R30" s="19">
        <v>0</v>
      </c>
      <c r="S30" s="76" t="s">
        <v>163</v>
      </c>
      <c r="T30" s="76" t="s">
        <v>163</v>
      </c>
      <c r="U30" s="77" t="s">
        <v>163</v>
      </c>
    </row>
    <row r="31" spans="1:21" x14ac:dyDescent="0.3">
      <c r="A31" s="17" t="s">
        <v>181</v>
      </c>
      <c r="B31" s="18">
        <v>0</v>
      </c>
      <c r="C31" s="18">
        <v>0</v>
      </c>
      <c r="D31" s="19">
        <v>0</v>
      </c>
      <c r="E31" s="27" t="s">
        <v>163</v>
      </c>
      <c r="F31" s="27" t="s">
        <v>163</v>
      </c>
      <c r="G31" s="28" t="s">
        <v>163</v>
      </c>
      <c r="I31" s="93">
        <v>0</v>
      </c>
      <c r="J31" s="18">
        <v>0</v>
      </c>
      <c r="K31" s="19">
        <v>0</v>
      </c>
      <c r="L31" s="76" t="s">
        <v>163</v>
      </c>
      <c r="M31" s="76" t="s">
        <v>163</v>
      </c>
      <c r="N31" s="77" t="s">
        <v>163</v>
      </c>
      <c r="P31" s="93">
        <v>0</v>
      </c>
      <c r="Q31" s="18">
        <v>0</v>
      </c>
      <c r="R31" s="19">
        <v>0</v>
      </c>
      <c r="S31" s="76" t="s">
        <v>163</v>
      </c>
      <c r="T31" s="76" t="s">
        <v>163</v>
      </c>
      <c r="U31" s="77" t="s">
        <v>163</v>
      </c>
    </row>
    <row r="32" spans="1:21" x14ac:dyDescent="0.3">
      <c r="A32" s="17" t="s">
        <v>182</v>
      </c>
      <c r="B32" s="18">
        <v>2120</v>
      </c>
      <c r="C32" s="18">
        <v>1888</v>
      </c>
      <c r="D32" s="19">
        <v>1769</v>
      </c>
      <c r="E32" s="27">
        <v>0.16834348423367981</v>
      </c>
      <c r="F32" s="27">
        <v>0.13557725174570073</v>
      </c>
      <c r="G32" s="28">
        <v>0.11262465747843005</v>
      </c>
      <c r="I32" s="93">
        <v>1552</v>
      </c>
      <c r="J32" s="18">
        <v>1288</v>
      </c>
      <c r="K32" s="19">
        <v>1115</v>
      </c>
      <c r="L32" s="76">
        <v>0.13122904626415766</v>
      </c>
      <c r="M32" s="76">
        <v>9.8626276858048603E-2</v>
      </c>
      <c r="N32" s="77">
        <v>7.5886993037453471E-2</v>
      </c>
      <c r="P32" s="93">
        <v>568</v>
      </c>
      <c r="Q32" s="18">
        <v>600</v>
      </c>
      <c r="R32" s="19">
        <v>654</v>
      </c>
      <c r="S32" s="76">
        <v>0.74088567142763972</v>
      </c>
      <c r="T32" s="76">
        <v>0.69264868858514961</v>
      </c>
      <c r="U32" s="77">
        <v>0.64488137732462969</v>
      </c>
    </row>
    <row r="33" spans="1:21" x14ac:dyDescent="0.3">
      <c r="A33" s="17" t="s">
        <v>183</v>
      </c>
      <c r="B33" s="18">
        <v>0</v>
      </c>
      <c r="C33" s="18">
        <v>0</v>
      </c>
      <c r="D33" s="19">
        <v>0</v>
      </c>
      <c r="E33" s="27" t="s">
        <v>163</v>
      </c>
      <c r="F33" s="27" t="s">
        <v>163</v>
      </c>
      <c r="G33" s="28" t="s">
        <v>163</v>
      </c>
      <c r="I33" s="93">
        <v>0</v>
      </c>
      <c r="J33" s="18">
        <v>0</v>
      </c>
      <c r="K33" s="19">
        <v>0</v>
      </c>
      <c r="L33" s="76" t="s">
        <v>163</v>
      </c>
      <c r="M33" s="76" t="s">
        <v>163</v>
      </c>
      <c r="N33" s="77" t="s">
        <v>163</v>
      </c>
      <c r="P33" s="93">
        <v>0</v>
      </c>
      <c r="Q33" s="18">
        <v>0</v>
      </c>
      <c r="R33" s="19">
        <v>0</v>
      </c>
      <c r="S33" s="76" t="s">
        <v>163</v>
      </c>
      <c r="T33" s="76" t="s">
        <v>163</v>
      </c>
      <c r="U33" s="77" t="s">
        <v>163</v>
      </c>
    </row>
    <row r="34" spans="1:21" x14ac:dyDescent="0.3">
      <c r="A34" s="17" t="s">
        <v>184</v>
      </c>
      <c r="B34" s="18">
        <v>0</v>
      </c>
      <c r="C34" s="18">
        <v>0</v>
      </c>
      <c r="D34" s="19">
        <v>0</v>
      </c>
      <c r="E34" s="27" t="s">
        <v>163</v>
      </c>
      <c r="F34" s="27" t="s">
        <v>163</v>
      </c>
      <c r="G34" s="28" t="s">
        <v>163</v>
      </c>
      <c r="I34" s="93">
        <v>0</v>
      </c>
      <c r="J34" s="18">
        <v>0</v>
      </c>
      <c r="K34" s="19">
        <v>0</v>
      </c>
      <c r="L34" s="76" t="s">
        <v>163</v>
      </c>
      <c r="M34" s="76" t="s">
        <v>163</v>
      </c>
      <c r="N34" s="77" t="s">
        <v>163</v>
      </c>
      <c r="P34" s="93">
        <v>0</v>
      </c>
      <c r="Q34" s="18">
        <v>0</v>
      </c>
      <c r="R34" s="19">
        <v>0</v>
      </c>
      <c r="S34" s="76" t="s">
        <v>163</v>
      </c>
      <c r="T34" s="76" t="s">
        <v>163</v>
      </c>
      <c r="U34" s="77" t="s">
        <v>163</v>
      </c>
    </row>
    <row r="35" spans="1:21" x14ac:dyDescent="0.3">
      <c r="A35" s="17" t="s">
        <v>5</v>
      </c>
      <c r="B35" s="18" t="s">
        <v>5</v>
      </c>
      <c r="C35" s="18" t="s">
        <v>5</v>
      </c>
      <c r="D35" s="19" t="s">
        <v>5</v>
      </c>
      <c r="E35" s="27" t="s">
        <v>5</v>
      </c>
      <c r="F35" s="27" t="s">
        <v>5</v>
      </c>
      <c r="G35" s="28" t="s">
        <v>5</v>
      </c>
      <c r="I35" s="93" t="s">
        <v>5</v>
      </c>
      <c r="J35" s="18" t="s">
        <v>5</v>
      </c>
      <c r="K35" s="19" t="s">
        <v>5</v>
      </c>
      <c r="L35" s="76" t="s">
        <v>5</v>
      </c>
      <c r="M35" s="76" t="s">
        <v>5</v>
      </c>
      <c r="N35" s="77" t="s">
        <v>5</v>
      </c>
      <c r="P35" s="93" t="s">
        <v>5</v>
      </c>
      <c r="Q35" s="18" t="s">
        <v>5</v>
      </c>
      <c r="R35" s="19" t="s">
        <v>5</v>
      </c>
      <c r="S35" s="76" t="s">
        <v>5</v>
      </c>
      <c r="T35" s="76" t="s">
        <v>5</v>
      </c>
      <c r="U35" s="77" t="s">
        <v>5</v>
      </c>
    </row>
    <row r="36" spans="1:21" ht="13.5" thickBot="1" x14ac:dyDescent="0.35">
      <c r="A36" s="20" t="s">
        <v>4</v>
      </c>
      <c r="B36" s="21">
        <v>1259330</v>
      </c>
      <c r="C36" s="21">
        <v>1392564</v>
      </c>
      <c r="D36" s="22">
        <v>1570704</v>
      </c>
      <c r="E36" s="23">
        <v>100</v>
      </c>
      <c r="F36" s="23">
        <v>100</v>
      </c>
      <c r="G36" s="48">
        <v>100</v>
      </c>
      <c r="I36" s="94">
        <v>1182665</v>
      </c>
      <c r="J36" s="21">
        <v>1305940</v>
      </c>
      <c r="K36" s="22">
        <v>1469290</v>
      </c>
      <c r="L36" s="80">
        <v>100</v>
      </c>
      <c r="M36" s="80">
        <v>100</v>
      </c>
      <c r="N36" s="81">
        <v>100</v>
      </c>
      <c r="P36" s="94">
        <v>76665</v>
      </c>
      <c r="Q36" s="21">
        <v>86624</v>
      </c>
      <c r="R36" s="22">
        <v>101414</v>
      </c>
      <c r="S36" s="80">
        <v>100</v>
      </c>
      <c r="T36" s="80">
        <v>100</v>
      </c>
      <c r="U36" s="81">
        <v>100</v>
      </c>
    </row>
    <row r="37" spans="1:21" x14ac:dyDescent="0.3">
      <c r="I37" s="98"/>
      <c r="P37" s="98"/>
    </row>
    <row r="38" spans="1:21" ht="15.5" thickBot="1" x14ac:dyDescent="0.35">
      <c r="A38" s="5" t="s">
        <v>118</v>
      </c>
      <c r="B38" s="6"/>
      <c r="C38" s="6"/>
      <c r="D38" s="6"/>
      <c r="E38" s="6"/>
      <c r="F38" s="6"/>
      <c r="I38" s="235" t="s">
        <v>105</v>
      </c>
      <c r="J38" s="235"/>
      <c r="K38" s="235"/>
      <c r="L38" s="235"/>
      <c r="M38" s="235"/>
      <c r="N38" s="235"/>
      <c r="P38" s="235" t="s">
        <v>106</v>
      </c>
      <c r="Q38" s="235"/>
      <c r="R38" s="235"/>
      <c r="S38" s="235"/>
      <c r="T38" s="235"/>
      <c r="U38" s="235"/>
    </row>
    <row r="39" spans="1:21" x14ac:dyDescent="0.3">
      <c r="A39" s="7"/>
      <c r="B39" s="84"/>
      <c r="C39" s="83" t="s">
        <v>31</v>
      </c>
      <c r="D39" s="85"/>
      <c r="E39" s="11"/>
      <c r="F39" s="83" t="s">
        <v>2</v>
      </c>
      <c r="G39" s="12"/>
      <c r="I39" s="32"/>
      <c r="J39" s="83" t="s">
        <v>31</v>
      </c>
      <c r="K39" s="85"/>
      <c r="L39" s="11"/>
      <c r="M39" s="83" t="s">
        <v>2</v>
      </c>
      <c r="N39" s="12"/>
      <c r="P39" s="32"/>
      <c r="Q39" s="83" t="s">
        <v>31</v>
      </c>
      <c r="R39" s="85"/>
      <c r="S39" s="11"/>
      <c r="T39" s="83" t="s">
        <v>2</v>
      </c>
      <c r="U39" s="12"/>
    </row>
    <row r="40" spans="1:21" x14ac:dyDescent="0.3">
      <c r="A40" s="13" t="s">
        <v>3</v>
      </c>
      <c r="B40" s="14" t="s">
        <v>159</v>
      </c>
      <c r="C40" s="15" t="s">
        <v>155</v>
      </c>
      <c r="D40" s="66" t="s">
        <v>156</v>
      </c>
      <c r="E40" s="15" t="s">
        <v>159</v>
      </c>
      <c r="F40" s="15" t="s">
        <v>155</v>
      </c>
      <c r="G40" s="16" t="s">
        <v>156</v>
      </c>
      <c r="I40" s="92" t="s">
        <v>159</v>
      </c>
      <c r="J40" s="15" t="s">
        <v>155</v>
      </c>
      <c r="K40" s="66" t="s">
        <v>156</v>
      </c>
      <c r="L40" s="15" t="s">
        <v>159</v>
      </c>
      <c r="M40" s="15" t="s">
        <v>155</v>
      </c>
      <c r="N40" s="16" t="s">
        <v>156</v>
      </c>
      <c r="P40" s="92" t="s">
        <v>159</v>
      </c>
      <c r="Q40" s="15" t="s">
        <v>155</v>
      </c>
      <c r="R40" s="66" t="s">
        <v>156</v>
      </c>
      <c r="S40" s="15" t="s">
        <v>159</v>
      </c>
      <c r="T40" s="15" t="s">
        <v>155</v>
      </c>
      <c r="U40" s="16" t="s">
        <v>156</v>
      </c>
    </row>
    <row r="41" spans="1:21" x14ac:dyDescent="0.3">
      <c r="A41" s="17" t="s">
        <v>80</v>
      </c>
      <c r="B41" s="18">
        <v>86847</v>
      </c>
      <c r="C41" s="18">
        <v>92867</v>
      </c>
      <c r="D41" s="19">
        <v>108478</v>
      </c>
      <c r="E41" s="27">
        <v>16.760717773343266</v>
      </c>
      <c r="F41" s="27">
        <v>17.218190650296467</v>
      </c>
      <c r="G41" s="28">
        <v>18.699814860145285</v>
      </c>
      <c r="I41" s="93">
        <v>78167</v>
      </c>
      <c r="J41" s="18">
        <v>83833</v>
      </c>
      <c r="K41" s="19">
        <v>106052</v>
      </c>
      <c r="L41" s="76">
        <v>17.797951233062609</v>
      </c>
      <c r="M41" s="76">
        <v>18.307666101783749</v>
      </c>
      <c r="N41" s="77">
        <v>21.567427189698265</v>
      </c>
      <c r="P41" s="93">
        <v>8680</v>
      </c>
      <c r="Q41" s="18">
        <v>9034</v>
      </c>
      <c r="R41" s="19">
        <v>2426</v>
      </c>
      <c r="S41" s="76">
        <v>10.991933339242975</v>
      </c>
      <c r="T41" s="76">
        <v>11.092556666093662</v>
      </c>
      <c r="U41" s="77">
        <v>2.744995983208681</v>
      </c>
    </row>
    <row r="42" spans="1:21" x14ac:dyDescent="0.3">
      <c r="A42" s="17" t="s">
        <v>160</v>
      </c>
      <c r="B42" s="18">
        <v>86206</v>
      </c>
      <c r="C42" s="18">
        <v>86151</v>
      </c>
      <c r="D42" s="19">
        <v>100177</v>
      </c>
      <c r="E42" s="27">
        <v>16.637010332755647</v>
      </c>
      <c r="F42" s="27">
        <v>15.972997326431249</v>
      </c>
      <c r="G42" s="28">
        <v>17.268859614343686</v>
      </c>
      <c r="I42" s="93">
        <v>40480</v>
      </c>
      <c r="J42" s="18">
        <v>40229</v>
      </c>
      <c r="K42" s="19">
        <v>41835</v>
      </c>
      <c r="L42" s="76">
        <v>9.2169466132047333</v>
      </c>
      <c r="M42" s="76">
        <v>8.7853124617830503</v>
      </c>
      <c r="N42" s="77">
        <v>8.507838762880727</v>
      </c>
      <c r="P42" s="93">
        <v>45726</v>
      </c>
      <c r="Q42" s="18">
        <v>45922</v>
      </c>
      <c r="R42" s="19">
        <v>58342</v>
      </c>
      <c r="S42" s="76">
        <v>57.905200906707869</v>
      </c>
      <c r="T42" s="76">
        <v>56.386139829571967</v>
      </c>
      <c r="U42" s="77">
        <v>66.013419477477683</v>
      </c>
    </row>
    <row r="43" spans="1:21" x14ac:dyDescent="0.3">
      <c r="A43" s="17" t="s">
        <v>81</v>
      </c>
      <c r="B43" s="18">
        <v>104043</v>
      </c>
      <c r="C43" s="18">
        <v>106133</v>
      </c>
      <c r="D43" s="19">
        <v>105303</v>
      </c>
      <c r="E43" s="27">
        <v>20.079396631915362</v>
      </c>
      <c r="F43" s="27">
        <v>19.677799738205334</v>
      </c>
      <c r="G43" s="28">
        <v>18.152497319436925</v>
      </c>
      <c r="I43" s="93">
        <v>97966</v>
      </c>
      <c r="J43" s="18">
        <v>100136</v>
      </c>
      <c r="K43" s="19">
        <v>99426</v>
      </c>
      <c r="L43" s="76">
        <v>22.30601264597863</v>
      </c>
      <c r="M43" s="76">
        <v>21.867957162074809</v>
      </c>
      <c r="N43" s="77">
        <v>20.219920565033565</v>
      </c>
      <c r="P43" s="93">
        <v>6077</v>
      </c>
      <c r="Q43" s="18">
        <v>5997</v>
      </c>
      <c r="R43" s="19">
        <v>5877</v>
      </c>
      <c r="S43" s="76">
        <v>7.6956196892372759</v>
      </c>
      <c r="T43" s="76">
        <v>7.3635225068146655</v>
      </c>
      <c r="U43" s="77">
        <v>6.649769741680716</v>
      </c>
    </row>
    <row r="44" spans="1:21" x14ac:dyDescent="0.3">
      <c r="A44" s="17" t="s">
        <v>83</v>
      </c>
      <c r="B44" s="18">
        <v>7534</v>
      </c>
      <c r="C44" s="18">
        <v>9225</v>
      </c>
      <c r="D44" s="19">
        <v>9736</v>
      </c>
      <c r="E44" s="27">
        <v>1.4539966573902168</v>
      </c>
      <c r="F44" s="27">
        <v>1.7103794539393422</v>
      </c>
      <c r="G44" s="28">
        <v>1.6783255358540394</v>
      </c>
      <c r="I44" s="93">
        <v>2381</v>
      </c>
      <c r="J44" s="18">
        <v>2474</v>
      </c>
      <c r="K44" s="19">
        <v>2985</v>
      </c>
      <c r="L44" s="76">
        <v>0.54213314935870727</v>
      </c>
      <c r="M44" s="76">
        <v>0.54027848145495205</v>
      </c>
      <c r="N44" s="77">
        <v>0.60704909064656321</v>
      </c>
      <c r="P44" s="93">
        <v>5153</v>
      </c>
      <c r="Q44" s="18">
        <v>6751</v>
      </c>
      <c r="R44" s="19">
        <v>6751</v>
      </c>
      <c r="S44" s="76">
        <v>6.5255106563501206</v>
      </c>
      <c r="T44" s="76">
        <v>8.289334741288279</v>
      </c>
      <c r="U44" s="77">
        <v>7.63869244956381</v>
      </c>
    </row>
    <row r="45" spans="1:21" x14ac:dyDescent="0.3">
      <c r="A45" s="17" t="s">
        <v>185</v>
      </c>
      <c r="B45" s="18">
        <v>90758</v>
      </c>
      <c r="C45" s="18">
        <v>94503</v>
      </c>
      <c r="D45" s="19">
        <v>98430</v>
      </c>
      <c r="E45" s="27">
        <v>17.515506853122019</v>
      </c>
      <c r="F45" s="27">
        <v>17.521516480827064</v>
      </c>
      <c r="G45" s="28">
        <v>16.967705679346047</v>
      </c>
      <c r="I45" s="93">
        <v>79053</v>
      </c>
      <c r="J45" s="18">
        <v>82567</v>
      </c>
      <c r="K45" s="19">
        <v>85259</v>
      </c>
      <c r="L45" s="76">
        <v>17.999685785910913</v>
      </c>
      <c r="M45" s="76">
        <v>18.031193766487885</v>
      </c>
      <c r="N45" s="77">
        <v>17.338826941184365</v>
      </c>
      <c r="P45" s="93">
        <v>11705</v>
      </c>
      <c r="Q45" s="18">
        <v>11936</v>
      </c>
      <c r="R45" s="19">
        <v>13171</v>
      </c>
      <c r="S45" s="76">
        <v>14.822647435004496</v>
      </c>
      <c r="T45" s="76">
        <v>14.655828687900591</v>
      </c>
      <c r="U45" s="77">
        <v>14.902861539505992</v>
      </c>
    </row>
    <row r="46" spans="1:21" x14ac:dyDescent="0.3">
      <c r="A46" s="17" t="s">
        <v>161</v>
      </c>
      <c r="B46" s="18">
        <v>3236</v>
      </c>
      <c r="C46" s="18">
        <v>3876</v>
      </c>
      <c r="D46" s="19">
        <v>4268</v>
      </c>
      <c r="E46" s="27">
        <v>0.62451993407416273</v>
      </c>
      <c r="F46" s="27">
        <v>0.71863748113483905</v>
      </c>
      <c r="G46" s="28">
        <v>0.73573268149394422</v>
      </c>
      <c r="I46" s="93">
        <v>3236</v>
      </c>
      <c r="J46" s="18">
        <v>3876</v>
      </c>
      <c r="K46" s="19">
        <v>4268</v>
      </c>
      <c r="L46" s="76">
        <v>0.7368092697710108</v>
      </c>
      <c r="M46" s="76">
        <v>0.84645084645084645</v>
      </c>
      <c r="N46" s="77">
        <v>0.86796834803334399</v>
      </c>
      <c r="P46" s="93">
        <v>0</v>
      </c>
      <c r="Q46" s="18">
        <v>0</v>
      </c>
      <c r="R46" s="19">
        <v>0</v>
      </c>
      <c r="S46" s="76" t="s">
        <v>163</v>
      </c>
      <c r="T46" s="76" t="s">
        <v>163</v>
      </c>
      <c r="U46" s="77" t="s">
        <v>163</v>
      </c>
    </row>
    <row r="47" spans="1:21" x14ac:dyDescent="0.3">
      <c r="A47" s="17" t="s">
        <v>162</v>
      </c>
      <c r="B47" s="18">
        <v>1252</v>
      </c>
      <c r="C47" s="18">
        <v>1381</v>
      </c>
      <c r="D47" s="19">
        <v>1332</v>
      </c>
      <c r="E47" s="27">
        <v>0.24162514136614702</v>
      </c>
      <c r="F47" s="27">
        <v>0.25604704887698987</v>
      </c>
      <c r="G47" s="28">
        <v>0.22961479188142775</v>
      </c>
      <c r="I47" s="93">
        <v>0</v>
      </c>
      <c r="J47" s="18">
        <v>0</v>
      </c>
      <c r="K47" s="19">
        <v>0</v>
      </c>
      <c r="L47" s="76" t="s">
        <v>163</v>
      </c>
      <c r="M47" s="76" t="s">
        <v>163</v>
      </c>
      <c r="N47" s="77" t="s">
        <v>163</v>
      </c>
      <c r="P47" s="93">
        <v>1252</v>
      </c>
      <c r="Q47" s="18">
        <v>1381</v>
      </c>
      <c r="R47" s="19">
        <v>1332</v>
      </c>
      <c r="S47" s="76">
        <v>1.5854724125267516</v>
      </c>
      <c r="T47" s="76">
        <v>1.6956852729549863</v>
      </c>
      <c r="U47" s="77">
        <v>1.5071453625861346</v>
      </c>
    </row>
    <row r="48" spans="1:21" x14ac:dyDescent="0.3">
      <c r="A48" s="17" t="s">
        <v>164</v>
      </c>
      <c r="B48" s="18">
        <v>4201</v>
      </c>
      <c r="C48" s="18">
        <v>4941</v>
      </c>
      <c r="D48" s="19">
        <v>5645</v>
      </c>
      <c r="E48" s="27">
        <v>0.81075656459998691</v>
      </c>
      <c r="F48" s="27">
        <v>0.91609592215873059</v>
      </c>
      <c r="G48" s="28">
        <v>0.97310472985785257</v>
      </c>
      <c r="I48" s="93">
        <v>4201</v>
      </c>
      <c r="J48" s="18">
        <v>4941</v>
      </c>
      <c r="K48" s="19">
        <v>5645</v>
      </c>
      <c r="L48" s="76">
        <v>0.95653144076267504</v>
      </c>
      <c r="M48" s="76">
        <v>1.0790282849106378</v>
      </c>
      <c r="N48" s="77">
        <v>1.1480040591959295</v>
      </c>
      <c r="P48" s="93">
        <v>0</v>
      </c>
      <c r="Q48" s="18">
        <v>0</v>
      </c>
      <c r="R48" s="19">
        <v>0</v>
      </c>
      <c r="S48" s="76" t="s">
        <v>163</v>
      </c>
      <c r="T48" s="76" t="s">
        <v>163</v>
      </c>
      <c r="U48" s="77" t="s">
        <v>163</v>
      </c>
    </row>
    <row r="49" spans="1:21" x14ac:dyDescent="0.3">
      <c r="A49" s="17" t="s">
        <v>165</v>
      </c>
      <c r="B49" s="18">
        <v>0</v>
      </c>
      <c r="C49" s="18">
        <v>0</v>
      </c>
      <c r="D49" s="19">
        <v>0</v>
      </c>
      <c r="E49" s="27" t="s">
        <v>163</v>
      </c>
      <c r="F49" s="27" t="s">
        <v>163</v>
      </c>
      <c r="G49" s="28" t="s">
        <v>163</v>
      </c>
      <c r="I49" s="93">
        <v>0</v>
      </c>
      <c r="J49" s="18">
        <v>0</v>
      </c>
      <c r="K49" s="19">
        <v>0</v>
      </c>
      <c r="L49" s="76" t="s">
        <v>163</v>
      </c>
      <c r="M49" s="76" t="s">
        <v>163</v>
      </c>
      <c r="N49" s="77" t="s">
        <v>163</v>
      </c>
      <c r="P49" s="93">
        <v>0</v>
      </c>
      <c r="Q49" s="18">
        <v>0</v>
      </c>
      <c r="R49" s="19">
        <v>0</v>
      </c>
      <c r="S49" s="76" t="s">
        <v>163</v>
      </c>
      <c r="T49" s="76" t="s">
        <v>163</v>
      </c>
      <c r="U49" s="77" t="s">
        <v>163</v>
      </c>
    </row>
    <row r="50" spans="1:21" x14ac:dyDescent="0.3">
      <c r="A50" s="17" t="s">
        <v>166</v>
      </c>
      <c r="B50" s="18">
        <v>72973</v>
      </c>
      <c r="C50" s="18">
        <v>75098</v>
      </c>
      <c r="D50" s="19">
        <v>77741</v>
      </c>
      <c r="E50" s="27">
        <v>14.083156102964733</v>
      </c>
      <c r="F50" s="27">
        <v>13.923693900480945</v>
      </c>
      <c r="G50" s="28">
        <v>13.401263915656212</v>
      </c>
      <c r="I50" s="93">
        <v>72973</v>
      </c>
      <c r="J50" s="18">
        <v>75098</v>
      </c>
      <c r="K50" s="19">
        <v>77741</v>
      </c>
      <c r="L50" s="76">
        <v>16.615322262978978</v>
      </c>
      <c r="M50" s="76">
        <v>16.400094341270812</v>
      </c>
      <c r="N50" s="77">
        <v>15.809917372179052</v>
      </c>
      <c r="P50" s="93">
        <v>0</v>
      </c>
      <c r="Q50" s="18">
        <v>0</v>
      </c>
      <c r="R50" s="19">
        <v>0</v>
      </c>
      <c r="S50" s="76" t="s">
        <v>163</v>
      </c>
      <c r="T50" s="76" t="s">
        <v>163</v>
      </c>
      <c r="U50" s="77" t="s">
        <v>163</v>
      </c>
    </row>
    <row r="51" spans="1:21" x14ac:dyDescent="0.3">
      <c r="A51" s="17" t="s">
        <v>167</v>
      </c>
      <c r="B51" s="18">
        <v>0</v>
      </c>
      <c r="C51" s="18">
        <v>0</v>
      </c>
      <c r="D51" s="19">
        <v>0</v>
      </c>
      <c r="E51" s="27" t="s">
        <v>163</v>
      </c>
      <c r="F51" s="27" t="s">
        <v>163</v>
      </c>
      <c r="G51" s="28" t="s">
        <v>163</v>
      </c>
      <c r="I51" s="93">
        <v>0</v>
      </c>
      <c r="J51" s="18">
        <v>0</v>
      </c>
      <c r="K51" s="19">
        <v>0</v>
      </c>
      <c r="L51" s="76" t="s">
        <v>163</v>
      </c>
      <c r="M51" s="76" t="s">
        <v>163</v>
      </c>
      <c r="N51" s="77" t="s">
        <v>163</v>
      </c>
      <c r="P51" s="93">
        <v>0</v>
      </c>
      <c r="Q51" s="18">
        <v>0</v>
      </c>
      <c r="R51" s="19">
        <v>0</v>
      </c>
      <c r="S51" s="76" t="s">
        <v>163</v>
      </c>
      <c r="T51" s="76" t="s">
        <v>163</v>
      </c>
      <c r="U51" s="77" t="s">
        <v>163</v>
      </c>
    </row>
    <row r="52" spans="1:21" x14ac:dyDescent="0.3">
      <c r="A52" s="17" t="s">
        <v>168</v>
      </c>
      <c r="B52" s="18">
        <v>0</v>
      </c>
      <c r="C52" s="18">
        <v>0</v>
      </c>
      <c r="D52" s="19">
        <v>0</v>
      </c>
      <c r="E52" s="27" t="s">
        <v>163</v>
      </c>
      <c r="F52" s="27" t="s">
        <v>163</v>
      </c>
      <c r="G52" s="28" t="s">
        <v>163</v>
      </c>
      <c r="I52" s="93">
        <v>0</v>
      </c>
      <c r="J52" s="18">
        <v>0</v>
      </c>
      <c r="K52" s="19">
        <v>0</v>
      </c>
      <c r="L52" s="76" t="s">
        <v>163</v>
      </c>
      <c r="M52" s="76" t="s">
        <v>163</v>
      </c>
      <c r="N52" s="77" t="s">
        <v>163</v>
      </c>
      <c r="P52" s="93">
        <v>0</v>
      </c>
      <c r="Q52" s="18">
        <v>0</v>
      </c>
      <c r="R52" s="19">
        <v>0</v>
      </c>
      <c r="S52" s="76" t="s">
        <v>163</v>
      </c>
      <c r="T52" s="76" t="s">
        <v>163</v>
      </c>
      <c r="U52" s="77" t="s">
        <v>163</v>
      </c>
    </row>
    <row r="53" spans="1:21" x14ac:dyDescent="0.3">
      <c r="A53" s="17" t="s">
        <v>169</v>
      </c>
      <c r="B53" s="18">
        <v>128</v>
      </c>
      <c r="C53" s="18">
        <v>162</v>
      </c>
      <c r="D53" s="19">
        <v>237</v>
      </c>
      <c r="E53" s="27">
        <v>2.4702889852130046E-2</v>
      </c>
      <c r="F53" s="27">
        <v>3.0035931874056742E-2</v>
      </c>
      <c r="G53" s="28">
        <v>4.0854884141064848E-2</v>
      </c>
      <c r="I53" s="93">
        <v>0</v>
      </c>
      <c r="J53" s="18">
        <v>0</v>
      </c>
      <c r="K53" s="19">
        <v>0</v>
      </c>
      <c r="L53" s="76" t="s">
        <v>163</v>
      </c>
      <c r="M53" s="76" t="s">
        <v>163</v>
      </c>
      <c r="N53" s="77" t="s">
        <v>163</v>
      </c>
      <c r="P53" s="93">
        <v>128</v>
      </c>
      <c r="Q53" s="18">
        <v>162</v>
      </c>
      <c r="R53" s="19">
        <v>237</v>
      </c>
      <c r="S53" s="76">
        <v>0.16209302620081806</v>
      </c>
      <c r="T53" s="76">
        <v>0.19891456496647922</v>
      </c>
      <c r="U53" s="77">
        <v>0.26816325145113656</v>
      </c>
    </row>
    <row r="54" spans="1:21" x14ac:dyDescent="0.3">
      <c r="A54" s="17" t="s">
        <v>170</v>
      </c>
      <c r="B54" s="18">
        <v>35559</v>
      </c>
      <c r="C54" s="18">
        <v>36357</v>
      </c>
      <c r="D54" s="19">
        <v>37439</v>
      </c>
      <c r="E54" s="27">
        <v>6.8625785957179088</v>
      </c>
      <c r="F54" s="27">
        <v>6.7408418218832162</v>
      </c>
      <c r="G54" s="28">
        <v>6.4538650099465267</v>
      </c>
      <c r="I54" s="93">
        <v>35559</v>
      </c>
      <c r="J54" s="18">
        <v>36357</v>
      </c>
      <c r="K54" s="19">
        <v>37439</v>
      </c>
      <c r="L54" s="76">
        <v>8.0964773868316975</v>
      </c>
      <c r="M54" s="76">
        <v>7.9397351456174983</v>
      </c>
      <c r="N54" s="77">
        <v>7.6138394990675646</v>
      </c>
      <c r="P54" s="93">
        <v>0</v>
      </c>
      <c r="Q54" s="18">
        <v>0</v>
      </c>
      <c r="R54" s="19">
        <v>0</v>
      </c>
      <c r="S54" s="76" t="s">
        <v>163</v>
      </c>
      <c r="T54" s="76" t="s">
        <v>163</v>
      </c>
      <c r="U54" s="77" t="s">
        <v>163</v>
      </c>
    </row>
    <row r="55" spans="1:21" x14ac:dyDescent="0.3">
      <c r="A55" s="17" t="s">
        <v>171</v>
      </c>
      <c r="B55" s="18">
        <v>0</v>
      </c>
      <c r="C55" s="18">
        <v>0</v>
      </c>
      <c r="D55" s="19">
        <v>0</v>
      </c>
      <c r="E55" s="27" t="s">
        <v>163</v>
      </c>
      <c r="F55" s="27" t="s">
        <v>163</v>
      </c>
      <c r="G55" s="28" t="s">
        <v>163</v>
      </c>
      <c r="I55" s="93">
        <v>0</v>
      </c>
      <c r="J55" s="18">
        <v>0</v>
      </c>
      <c r="K55" s="19">
        <v>0</v>
      </c>
      <c r="L55" s="76" t="s">
        <v>163</v>
      </c>
      <c r="M55" s="76" t="s">
        <v>163</v>
      </c>
      <c r="N55" s="77" t="s">
        <v>163</v>
      </c>
      <c r="P55" s="93">
        <v>0</v>
      </c>
      <c r="Q55" s="18">
        <v>0</v>
      </c>
      <c r="R55" s="19">
        <v>0</v>
      </c>
      <c r="S55" s="76" t="s">
        <v>163</v>
      </c>
      <c r="T55" s="76" t="s">
        <v>163</v>
      </c>
      <c r="U55" s="77" t="s">
        <v>163</v>
      </c>
    </row>
    <row r="56" spans="1:21" x14ac:dyDescent="0.3">
      <c r="A56" s="17" t="s">
        <v>172</v>
      </c>
      <c r="B56" s="18">
        <v>332</v>
      </c>
      <c r="C56" s="18">
        <v>1100</v>
      </c>
      <c r="D56" s="19">
        <v>1782</v>
      </c>
      <c r="E56" s="27">
        <v>6.4073120553962304E-2</v>
      </c>
      <c r="F56" s="27">
        <v>0.20394768556458281</v>
      </c>
      <c r="G56" s="28">
        <v>0.30718735670623443</v>
      </c>
      <c r="I56" s="93">
        <v>332</v>
      </c>
      <c r="J56" s="18">
        <v>1100</v>
      </c>
      <c r="K56" s="19">
        <v>1782</v>
      </c>
      <c r="L56" s="76">
        <v>7.5593534475888624E-2</v>
      </c>
      <c r="M56" s="76">
        <v>0.24022082845612258</v>
      </c>
      <c r="N56" s="77">
        <v>0.3623991556221694</v>
      </c>
      <c r="P56" s="93">
        <v>0</v>
      </c>
      <c r="Q56" s="18">
        <v>0</v>
      </c>
      <c r="R56" s="19">
        <v>0</v>
      </c>
      <c r="S56" s="76" t="s">
        <v>163</v>
      </c>
      <c r="T56" s="76" t="s">
        <v>163</v>
      </c>
      <c r="U56" s="77" t="s">
        <v>163</v>
      </c>
    </row>
    <row r="57" spans="1:21" x14ac:dyDescent="0.3">
      <c r="A57" s="17" t="s">
        <v>173</v>
      </c>
      <c r="B57" s="18">
        <v>0</v>
      </c>
      <c r="C57" s="18">
        <v>0</v>
      </c>
      <c r="D57" s="19">
        <v>0</v>
      </c>
      <c r="E57" s="27" t="s">
        <v>163</v>
      </c>
      <c r="F57" s="27" t="s">
        <v>163</v>
      </c>
      <c r="G57" s="28" t="s">
        <v>163</v>
      </c>
      <c r="I57" s="93">
        <v>0</v>
      </c>
      <c r="J57" s="18">
        <v>0</v>
      </c>
      <c r="K57" s="19">
        <v>0</v>
      </c>
      <c r="L57" s="76" t="s">
        <v>163</v>
      </c>
      <c r="M57" s="76" t="s">
        <v>163</v>
      </c>
      <c r="N57" s="77" t="s">
        <v>163</v>
      </c>
      <c r="P57" s="93">
        <v>0</v>
      </c>
      <c r="Q57" s="18">
        <v>0</v>
      </c>
      <c r="R57" s="19">
        <v>0</v>
      </c>
      <c r="S57" s="76" t="s">
        <v>163</v>
      </c>
      <c r="T57" s="76" t="s">
        <v>163</v>
      </c>
      <c r="U57" s="77" t="s">
        <v>163</v>
      </c>
    </row>
    <row r="58" spans="1:21" x14ac:dyDescent="0.3">
      <c r="A58" s="17" t="s">
        <v>174</v>
      </c>
      <c r="B58" s="18">
        <v>0</v>
      </c>
      <c r="C58" s="18">
        <v>0</v>
      </c>
      <c r="D58" s="19">
        <v>0</v>
      </c>
      <c r="E58" s="27" t="s">
        <v>163</v>
      </c>
      <c r="F58" s="27" t="s">
        <v>163</v>
      </c>
      <c r="G58" s="28" t="s">
        <v>163</v>
      </c>
      <c r="I58" s="93">
        <v>0</v>
      </c>
      <c r="J58" s="18">
        <v>0</v>
      </c>
      <c r="K58" s="19">
        <v>0</v>
      </c>
      <c r="L58" s="76" t="s">
        <v>163</v>
      </c>
      <c r="M58" s="76" t="s">
        <v>163</v>
      </c>
      <c r="N58" s="77" t="s">
        <v>163</v>
      </c>
      <c r="P58" s="93">
        <v>0</v>
      </c>
      <c r="Q58" s="18">
        <v>0</v>
      </c>
      <c r="R58" s="19">
        <v>0</v>
      </c>
      <c r="S58" s="76" t="s">
        <v>163</v>
      </c>
      <c r="T58" s="76" t="s">
        <v>163</v>
      </c>
      <c r="U58" s="77" t="s">
        <v>163</v>
      </c>
    </row>
    <row r="59" spans="1:21" x14ac:dyDescent="0.3">
      <c r="A59" s="17" t="s">
        <v>175</v>
      </c>
      <c r="B59" s="18">
        <v>22828</v>
      </c>
      <c r="C59" s="18">
        <v>25195</v>
      </c>
      <c r="D59" s="19">
        <v>26876</v>
      </c>
      <c r="E59" s="27">
        <v>4.4056060120658174</v>
      </c>
      <c r="F59" s="27">
        <v>4.6713290343633309</v>
      </c>
      <c r="G59" s="28">
        <v>4.6329783382922312</v>
      </c>
      <c r="I59" s="93">
        <v>22828</v>
      </c>
      <c r="J59" s="18">
        <v>25195</v>
      </c>
      <c r="K59" s="19">
        <v>26876</v>
      </c>
      <c r="L59" s="76">
        <v>5.197738569324053</v>
      </c>
      <c r="M59" s="76">
        <v>5.5021488845018256</v>
      </c>
      <c r="N59" s="77">
        <v>5.4656788476438969</v>
      </c>
      <c r="P59" s="93">
        <v>0</v>
      </c>
      <c r="Q59" s="18">
        <v>0</v>
      </c>
      <c r="R59" s="19">
        <v>0</v>
      </c>
      <c r="S59" s="76" t="s">
        <v>163</v>
      </c>
      <c r="T59" s="76" t="s">
        <v>163</v>
      </c>
      <c r="U59" s="77" t="s">
        <v>163</v>
      </c>
    </row>
    <row r="60" spans="1:21" x14ac:dyDescent="0.3">
      <c r="A60" s="17" t="s">
        <v>176</v>
      </c>
      <c r="B60" s="18">
        <v>66</v>
      </c>
      <c r="C60" s="18">
        <v>75</v>
      </c>
      <c r="D60" s="19">
        <v>85</v>
      </c>
      <c r="E60" s="27">
        <v>1.2737427580004554E-2</v>
      </c>
      <c r="F60" s="27">
        <v>1.390552401576701E-2</v>
      </c>
      <c r="G60" s="28">
        <v>1.4652595578019038E-2</v>
      </c>
      <c r="I60" s="93">
        <v>65</v>
      </c>
      <c r="J60" s="18">
        <v>73</v>
      </c>
      <c r="K60" s="19">
        <v>84</v>
      </c>
      <c r="L60" s="76">
        <v>1.4799938978713133E-2</v>
      </c>
      <c r="M60" s="76">
        <v>1.594192770663359E-2</v>
      </c>
      <c r="N60" s="77">
        <v>1.7082788480506303E-2</v>
      </c>
      <c r="P60" s="93">
        <v>1</v>
      </c>
      <c r="Q60" s="18">
        <v>2</v>
      </c>
      <c r="R60" s="19">
        <v>1</v>
      </c>
      <c r="S60" s="76">
        <v>1.2663517671938911E-3</v>
      </c>
      <c r="T60" s="76">
        <v>2.4557353699565334E-3</v>
      </c>
      <c r="U60" s="77">
        <v>1.131490512452053E-3</v>
      </c>
    </row>
    <row r="61" spans="1:21" x14ac:dyDescent="0.3">
      <c r="A61" s="17" t="s">
        <v>177</v>
      </c>
      <c r="B61" s="18">
        <v>1555</v>
      </c>
      <c r="C61" s="18">
        <v>1710</v>
      </c>
      <c r="D61" s="19">
        <v>2083</v>
      </c>
      <c r="E61" s="27">
        <v>0.30010151343798608</v>
      </c>
      <c r="F61" s="27">
        <v>0.31704594755948784</v>
      </c>
      <c r="G61" s="28">
        <v>0.35907478340016064</v>
      </c>
      <c r="I61" s="93">
        <v>1555</v>
      </c>
      <c r="J61" s="18">
        <v>1710</v>
      </c>
      <c r="K61" s="19">
        <v>2083</v>
      </c>
      <c r="L61" s="76">
        <v>0.35406007864459882</v>
      </c>
      <c r="M61" s="76">
        <v>0.37343419696360874</v>
      </c>
      <c r="N61" s="77">
        <v>0.4236124810106503</v>
      </c>
      <c r="P61" s="93">
        <v>0</v>
      </c>
      <c r="Q61" s="18">
        <v>0</v>
      </c>
      <c r="R61" s="19">
        <v>0</v>
      </c>
      <c r="S61" s="76" t="s">
        <v>163</v>
      </c>
      <c r="T61" s="76" t="s">
        <v>163</v>
      </c>
      <c r="U61" s="77" t="s">
        <v>163</v>
      </c>
    </row>
    <row r="62" spans="1:21" x14ac:dyDescent="0.3">
      <c r="A62" s="17" t="s">
        <v>178</v>
      </c>
      <c r="B62" s="18">
        <v>0</v>
      </c>
      <c r="C62" s="18">
        <v>0</v>
      </c>
      <c r="D62" s="19">
        <v>0</v>
      </c>
      <c r="E62" s="27" t="s">
        <v>163</v>
      </c>
      <c r="F62" s="27" t="s">
        <v>163</v>
      </c>
      <c r="G62" s="28" t="s">
        <v>163</v>
      </c>
      <c r="I62" s="93">
        <v>0</v>
      </c>
      <c r="J62" s="18">
        <v>0</v>
      </c>
      <c r="K62" s="19">
        <v>0</v>
      </c>
      <c r="L62" s="76" t="s">
        <v>163</v>
      </c>
      <c r="M62" s="76" t="s">
        <v>163</v>
      </c>
      <c r="N62" s="77" t="s">
        <v>163</v>
      </c>
      <c r="P62" s="93">
        <v>0</v>
      </c>
      <c r="Q62" s="18">
        <v>0</v>
      </c>
      <c r="R62" s="19">
        <v>0</v>
      </c>
      <c r="S62" s="76" t="s">
        <v>163</v>
      </c>
      <c r="T62" s="76" t="s">
        <v>163</v>
      </c>
      <c r="U62" s="77" t="s">
        <v>163</v>
      </c>
    </row>
    <row r="63" spans="1:21" x14ac:dyDescent="0.3">
      <c r="A63" s="17" t="s">
        <v>179</v>
      </c>
      <c r="B63" s="18">
        <v>0</v>
      </c>
      <c r="C63" s="18">
        <v>0</v>
      </c>
      <c r="D63" s="19">
        <v>0</v>
      </c>
      <c r="E63" s="27" t="s">
        <v>163</v>
      </c>
      <c r="F63" s="27" t="s">
        <v>163</v>
      </c>
      <c r="G63" s="28" t="s">
        <v>163</v>
      </c>
      <c r="I63" s="93">
        <v>0</v>
      </c>
      <c r="J63" s="18">
        <v>0</v>
      </c>
      <c r="K63" s="19">
        <v>0</v>
      </c>
      <c r="L63" s="76" t="s">
        <v>163</v>
      </c>
      <c r="M63" s="76" t="s">
        <v>163</v>
      </c>
      <c r="N63" s="77" t="s">
        <v>163</v>
      </c>
      <c r="P63" s="93">
        <v>0</v>
      </c>
      <c r="Q63" s="18">
        <v>0</v>
      </c>
      <c r="R63" s="19">
        <v>0</v>
      </c>
      <c r="S63" s="76" t="s">
        <v>163</v>
      </c>
      <c r="T63" s="76" t="s">
        <v>163</v>
      </c>
      <c r="U63" s="77" t="s">
        <v>163</v>
      </c>
    </row>
    <row r="64" spans="1:21" x14ac:dyDescent="0.3">
      <c r="A64" s="17" t="s">
        <v>180</v>
      </c>
      <c r="B64" s="18">
        <v>0</v>
      </c>
      <c r="C64" s="18">
        <v>0</v>
      </c>
      <c r="D64" s="19">
        <v>0</v>
      </c>
      <c r="E64" s="27" t="s">
        <v>163</v>
      </c>
      <c r="F64" s="27" t="s">
        <v>163</v>
      </c>
      <c r="G64" s="28" t="s">
        <v>163</v>
      </c>
      <c r="I64" s="93">
        <v>0</v>
      </c>
      <c r="J64" s="18">
        <v>0</v>
      </c>
      <c r="K64" s="19">
        <v>0</v>
      </c>
      <c r="L64" s="76" t="s">
        <v>163</v>
      </c>
      <c r="M64" s="76" t="s">
        <v>163</v>
      </c>
      <c r="N64" s="77" t="s">
        <v>163</v>
      </c>
      <c r="P64" s="93">
        <v>0</v>
      </c>
      <c r="Q64" s="18">
        <v>0</v>
      </c>
      <c r="R64" s="19">
        <v>0</v>
      </c>
      <c r="S64" s="76" t="s">
        <v>163</v>
      </c>
      <c r="T64" s="76" t="s">
        <v>163</v>
      </c>
      <c r="U64" s="77" t="s">
        <v>163</v>
      </c>
    </row>
    <row r="65" spans="1:21" x14ac:dyDescent="0.3">
      <c r="A65" s="17" t="s">
        <v>181</v>
      </c>
      <c r="B65" s="18">
        <v>0</v>
      </c>
      <c r="C65" s="18">
        <v>0</v>
      </c>
      <c r="D65" s="19">
        <v>0</v>
      </c>
      <c r="E65" s="27" t="s">
        <v>163</v>
      </c>
      <c r="F65" s="27" t="s">
        <v>163</v>
      </c>
      <c r="G65" s="28" t="s">
        <v>163</v>
      </c>
      <c r="I65" s="93">
        <v>0</v>
      </c>
      <c r="J65" s="18">
        <v>0</v>
      </c>
      <c r="K65" s="19">
        <v>0</v>
      </c>
      <c r="L65" s="76" t="s">
        <v>163</v>
      </c>
      <c r="M65" s="76" t="s">
        <v>163</v>
      </c>
      <c r="N65" s="77" t="s">
        <v>163</v>
      </c>
      <c r="P65" s="93">
        <v>0</v>
      </c>
      <c r="Q65" s="18">
        <v>0</v>
      </c>
      <c r="R65" s="19">
        <v>0</v>
      </c>
      <c r="S65" s="76" t="s">
        <v>163</v>
      </c>
      <c r="T65" s="76" t="s">
        <v>163</v>
      </c>
      <c r="U65" s="77" t="s">
        <v>163</v>
      </c>
    </row>
    <row r="66" spans="1:21" x14ac:dyDescent="0.3">
      <c r="A66" s="17" t="s">
        <v>182</v>
      </c>
      <c r="B66" s="18">
        <v>640</v>
      </c>
      <c r="C66" s="18">
        <v>580</v>
      </c>
      <c r="D66" s="19">
        <v>490</v>
      </c>
      <c r="E66" s="27">
        <v>0.12351444926065022</v>
      </c>
      <c r="F66" s="27">
        <v>0.10753605238859822</v>
      </c>
      <c r="G66" s="28">
        <v>8.4467903920345047E-2</v>
      </c>
      <c r="I66" s="93">
        <v>395</v>
      </c>
      <c r="J66" s="18">
        <v>323</v>
      </c>
      <c r="K66" s="19">
        <v>248</v>
      </c>
      <c r="L66" s="76">
        <v>8.9938090716795205E-2</v>
      </c>
      <c r="M66" s="76">
        <v>7.0537570537570538E-2</v>
      </c>
      <c r="N66" s="77">
        <v>5.0434899323399555E-2</v>
      </c>
      <c r="P66" s="93">
        <v>245</v>
      </c>
      <c r="Q66" s="18">
        <v>257</v>
      </c>
      <c r="R66" s="19">
        <v>242</v>
      </c>
      <c r="S66" s="76">
        <v>0.31025618296250335</v>
      </c>
      <c r="T66" s="76">
        <v>0.31556199503941457</v>
      </c>
      <c r="U66" s="77">
        <v>0.27382070401339687</v>
      </c>
    </row>
    <row r="67" spans="1:21" x14ac:dyDescent="0.3">
      <c r="A67" s="17" t="s">
        <v>183</v>
      </c>
      <c r="B67" s="18">
        <v>0</v>
      </c>
      <c r="C67" s="18">
        <v>0</v>
      </c>
      <c r="D67" s="19">
        <v>0</v>
      </c>
      <c r="E67" s="27" t="s">
        <v>163</v>
      </c>
      <c r="F67" s="27" t="s">
        <v>163</v>
      </c>
      <c r="G67" s="28" t="s">
        <v>163</v>
      </c>
      <c r="I67" s="93">
        <v>0</v>
      </c>
      <c r="J67" s="18">
        <v>0</v>
      </c>
      <c r="K67" s="19">
        <v>0</v>
      </c>
      <c r="L67" s="76" t="s">
        <v>163</v>
      </c>
      <c r="M67" s="76" t="s">
        <v>163</v>
      </c>
      <c r="N67" s="77" t="s">
        <v>163</v>
      </c>
      <c r="P67" s="93">
        <v>0</v>
      </c>
      <c r="Q67" s="18">
        <v>0</v>
      </c>
      <c r="R67" s="19">
        <v>0</v>
      </c>
      <c r="S67" s="76" t="s">
        <v>163</v>
      </c>
      <c r="T67" s="76" t="s">
        <v>163</v>
      </c>
      <c r="U67" s="77" t="s">
        <v>163</v>
      </c>
    </row>
    <row r="68" spans="1:21" x14ac:dyDescent="0.3">
      <c r="A68" s="17" t="s">
        <v>184</v>
      </c>
      <c r="B68" s="18">
        <v>0</v>
      </c>
      <c r="C68" s="18">
        <v>0</v>
      </c>
      <c r="D68" s="19">
        <v>0</v>
      </c>
      <c r="E68" s="27" t="s">
        <v>163</v>
      </c>
      <c r="F68" s="27" t="s">
        <v>163</v>
      </c>
      <c r="G68" s="28" t="s">
        <v>163</v>
      </c>
      <c r="I68" s="93">
        <v>0</v>
      </c>
      <c r="J68" s="18">
        <v>0</v>
      </c>
      <c r="K68" s="19">
        <v>0</v>
      </c>
      <c r="L68" s="76" t="s">
        <v>163</v>
      </c>
      <c r="M68" s="76" t="s">
        <v>163</v>
      </c>
      <c r="N68" s="77" t="s">
        <v>163</v>
      </c>
      <c r="P68" s="93">
        <v>0</v>
      </c>
      <c r="Q68" s="18">
        <v>0</v>
      </c>
      <c r="R68" s="19">
        <v>0</v>
      </c>
      <c r="S68" s="76" t="s">
        <v>163</v>
      </c>
      <c r="T68" s="76" t="s">
        <v>163</v>
      </c>
      <c r="U68" s="77" t="s">
        <v>163</v>
      </c>
    </row>
    <row r="69" spans="1:21" x14ac:dyDescent="0.3">
      <c r="A69" s="17" t="s">
        <v>5</v>
      </c>
      <c r="B69" s="18" t="s">
        <v>5</v>
      </c>
      <c r="C69" s="18" t="s">
        <v>5</v>
      </c>
      <c r="D69" s="19" t="s">
        <v>5</v>
      </c>
      <c r="E69" s="27" t="s">
        <v>5</v>
      </c>
      <c r="F69" s="27" t="s">
        <v>5</v>
      </c>
      <c r="G69" s="28" t="s">
        <v>5</v>
      </c>
      <c r="I69" s="93" t="s">
        <v>5</v>
      </c>
      <c r="J69" s="18" t="s">
        <v>5</v>
      </c>
      <c r="K69" s="19" t="s">
        <v>5</v>
      </c>
      <c r="L69" s="76" t="s">
        <v>5</v>
      </c>
      <c r="M69" s="76" t="s">
        <v>5</v>
      </c>
      <c r="N69" s="77" t="s">
        <v>5</v>
      </c>
      <c r="P69" s="93" t="s">
        <v>5</v>
      </c>
      <c r="Q69" s="18" t="s">
        <v>5</v>
      </c>
      <c r="R69" s="19" t="s">
        <v>5</v>
      </c>
      <c r="S69" s="76" t="s">
        <v>5</v>
      </c>
      <c r="T69" s="76" t="s">
        <v>5</v>
      </c>
      <c r="U69" s="77" t="s">
        <v>5</v>
      </c>
    </row>
    <row r="70" spans="1:21" ht="13.5" thickBot="1" x14ac:dyDescent="0.35">
      <c r="A70" s="20" t="s">
        <v>4</v>
      </c>
      <c r="B70" s="21">
        <v>518158</v>
      </c>
      <c r="C70" s="21">
        <v>539354</v>
      </c>
      <c r="D70" s="22">
        <v>580102</v>
      </c>
      <c r="E70" s="23">
        <v>100</v>
      </c>
      <c r="F70" s="23">
        <v>100</v>
      </c>
      <c r="G70" s="48">
        <v>100</v>
      </c>
      <c r="I70" s="94">
        <v>439191</v>
      </c>
      <c r="J70" s="21">
        <v>457912</v>
      </c>
      <c r="K70" s="22">
        <v>491723</v>
      </c>
      <c r="L70" s="80">
        <v>100</v>
      </c>
      <c r="M70" s="80">
        <v>100</v>
      </c>
      <c r="N70" s="81">
        <v>100</v>
      </c>
      <c r="P70" s="94">
        <v>78967</v>
      </c>
      <c r="Q70" s="21">
        <v>81442</v>
      </c>
      <c r="R70" s="22">
        <v>88379</v>
      </c>
      <c r="S70" s="80">
        <v>100</v>
      </c>
      <c r="T70" s="80">
        <v>100</v>
      </c>
      <c r="U70" s="81">
        <v>100</v>
      </c>
    </row>
    <row r="71" spans="1:21" x14ac:dyDescent="0.3">
      <c r="A71" s="24"/>
      <c r="B71" s="24"/>
      <c r="C71" s="24"/>
      <c r="D71" s="24"/>
      <c r="E71" s="24"/>
      <c r="F71" s="24"/>
      <c r="G71" s="50"/>
    </row>
    <row r="72" spans="1:21" ht="12.75" customHeight="1" x14ac:dyDescent="0.3">
      <c r="A72" s="26" t="s">
        <v>157</v>
      </c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220">
        <v>15</v>
      </c>
    </row>
    <row r="73" spans="1:21" ht="12.75" customHeight="1" x14ac:dyDescent="0.3">
      <c r="A73" s="26" t="s">
        <v>158</v>
      </c>
      <c r="U73" s="219"/>
    </row>
    <row r="74" spans="1:21" ht="12.75" customHeight="1" x14ac:dyDescent="0.3"/>
  </sheetData>
  <mergeCells count="5">
    <mergeCell ref="U72:U73"/>
    <mergeCell ref="I4:N4"/>
    <mergeCell ref="P4:U4"/>
    <mergeCell ref="I38:N38"/>
    <mergeCell ref="P38:U38"/>
  </mergeCells>
  <hyperlinks>
    <hyperlink ref="A2" location="Innhold!A38" tooltip="Move to Innhold" display="Tilbake til innholdsfortegnelsen" xr:uid="{00000000-0004-0000-0E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U74"/>
  <sheetViews>
    <sheetView showGridLines="0" showRowColHeaders="0" zoomScaleNormal="100" workbookViewId="0"/>
  </sheetViews>
  <sheetFormatPr defaultColWidth="11.453125" defaultRowHeight="13" x14ac:dyDescent="0.3"/>
  <cols>
    <col min="1" max="1" width="32.26953125" style="1" customWidth="1"/>
    <col min="2" max="4" width="11.7265625" style="1" customWidth="1"/>
    <col min="5" max="7" width="9.7265625" style="1" customWidth="1"/>
    <col min="8" max="8" width="6.7265625" style="1" customWidth="1"/>
    <col min="9" max="11" width="11.7265625" style="1" customWidth="1"/>
    <col min="12" max="14" width="9.7265625" style="1" customWidth="1"/>
    <col min="15" max="15" width="6.7265625" style="1" customWidth="1"/>
    <col min="16" max="18" width="11.7265625" style="1" customWidth="1"/>
    <col min="19" max="21" width="9.7265625" style="1" customWidth="1"/>
    <col min="22" max="16384" width="11.453125" style="1"/>
  </cols>
  <sheetData>
    <row r="1" spans="1:21" ht="5.25" customHeight="1" x14ac:dyDescent="0.3"/>
    <row r="2" spans="1:21" x14ac:dyDescent="0.3">
      <c r="A2" s="69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3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5.5" thickBot="1" x14ac:dyDescent="0.35">
      <c r="A4" s="5" t="s">
        <v>119</v>
      </c>
      <c r="B4" s="6"/>
      <c r="C4" s="6"/>
      <c r="D4" s="6"/>
      <c r="E4" s="6"/>
      <c r="F4" s="6"/>
      <c r="I4" s="235" t="s">
        <v>105</v>
      </c>
      <c r="J4" s="235"/>
      <c r="K4" s="235"/>
      <c r="L4" s="235"/>
      <c r="M4" s="235"/>
      <c r="N4" s="235"/>
      <c r="P4" s="235" t="s">
        <v>106</v>
      </c>
      <c r="Q4" s="235"/>
      <c r="R4" s="235"/>
      <c r="S4" s="235"/>
      <c r="T4" s="235"/>
      <c r="U4" s="235"/>
    </row>
    <row r="5" spans="1:21" x14ac:dyDescent="0.3">
      <c r="A5" s="7"/>
      <c r="B5" s="8"/>
      <c r="C5" s="83" t="s">
        <v>1</v>
      </c>
      <c r="D5" s="10"/>
      <c r="E5" s="11"/>
      <c r="F5" s="83" t="s">
        <v>2</v>
      </c>
      <c r="G5" s="12"/>
      <c r="I5" s="7"/>
      <c r="J5" s="83" t="s">
        <v>1</v>
      </c>
      <c r="K5" s="10"/>
      <c r="L5" s="11"/>
      <c r="M5" s="83" t="s">
        <v>2</v>
      </c>
      <c r="N5" s="12"/>
      <c r="P5" s="7"/>
      <c r="Q5" s="83" t="s">
        <v>1</v>
      </c>
      <c r="R5" s="10"/>
      <c r="S5" s="11"/>
      <c r="T5" s="83" t="s">
        <v>2</v>
      </c>
      <c r="U5" s="12"/>
    </row>
    <row r="6" spans="1:21" x14ac:dyDescent="0.3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  <c r="I6" s="92" t="s">
        <v>159</v>
      </c>
      <c r="J6" s="15" t="s">
        <v>155</v>
      </c>
      <c r="K6" s="66" t="s">
        <v>156</v>
      </c>
      <c r="L6" s="15" t="s">
        <v>159</v>
      </c>
      <c r="M6" s="15" t="s">
        <v>155</v>
      </c>
      <c r="N6" s="16" t="s">
        <v>156</v>
      </c>
      <c r="P6" s="92" t="s">
        <v>159</v>
      </c>
      <c r="Q6" s="15" t="s">
        <v>155</v>
      </c>
      <c r="R6" s="66" t="s">
        <v>156</v>
      </c>
      <c r="S6" s="15" t="s">
        <v>159</v>
      </c>
      <c r="T6" s="15" t="s">
        <v>155</v>
      </c>
      <c r="U6" s="16" t="s">
        <v>156</v>
      </c>
    </row>
    <row r="7" spans="1:21" x14ac:dyDescent="0.3">
      <c r="A7" s="17" t="s">
        <v>80</v>
      </c>
      <c r="B7" s="18">
        <v>690796</v>
      </c>
      <c r="C7" s="18">
        <v>768984</v>
      </c>
      <c r="D7" s="19">
        <v>887718</v>
      </c>
      <c r="E7" s="27">
        <v>29.727971135986891</v>
      </c>
      <c r="F7" s="27">
        <v>28.190144095324996</v>
      </c>
      <c r="G7" s="28">
        <v>27.420182846933802</v>
      </c>
      <c r="I7" s="93">
        <v>135379</v>
      </c>
      <c r="J7" s="18">
        <v>162434</v>
      </c>
      <c r="K7" s="19">
        <v>193215</v>
      </c>
      <c r="L7" s="76">
        <v>38.789988682110568</v>
      </c>
      <c r="M7" s="76">
        <v>38.802255028426735</v>
      </c>
      <c r="N7" s="77">
        <v>38.111271539481159</v>
      </c>
      <c r="P7" s="93">
        <v>555417</v>
      </c>
      <c r="Q7" s="18">
        <v>606550</v>
      </c>
      <c r="R7" s="19">
        <v>694503</v>
      </c>
      <c r="S7" s="76">
        <v>28.126381525675299</v>
      </c>
      <c r="T7" s="76">
        <v>26.266365324846799</v>
      </c>
      <c r="U7" s="77">
        <v>25.435142315324086</v>
      </c>
    </row>
    <row r="8" spans="1:21" x14ac:dyDescent="0.3">
      <c r="A8" s="17" t="s">
        <v>187</v>
      </c>
      <c r="B8" s="18">
        <v>451619</v>
      </c>
      <c r="C8" s="18">
        <v>565298</v>
      </c>
      <c r="D8" s="19">
        <v>588002</v>
      </c>
      <c r="E8" s="27">
        <v>19.435139457181663</v>
      </c>
      <c r="F8" s="27">
        <v>20.723229711930326</v>
      </c>
      <c r="G8" s="28">
        <v>18.162437118953058</v>
      </c>
      <c r="I8" s="93">
        <v>93092</v>
      </c>
      <c r="J8" s="18">
        <v>105750</v>
      </c>
      <c r="K8" s="19">
        <v>118926</v>
      </c>
      <c r="L8" s="76">
        <v>26.673543358977664</v>
      </c>
      <c r="M8" s="76">
        <v>25.261573742296115</v>
      </c>
      <c r="N8" s="77">
        <v>23.457915167581898</v>
      </c>
      <c r="P8" s="93">
        <v>358527</v>
      </c>
      <c r="Q8" s="18">
        <v>459548</v>
      </c>
      <c r="R8" s="19">
        <v>469076</v>
      </c>
      <c r="S8" s="76">
        <v>18.155849009403362</v>
      </c>
      <c r="T8" s="76">
        <v>19.900512162728049</v>
      </c>
      <c r="U8" s="77">
        <v>17.179212784830245</v>
      </c>
    </row>
    <row r="9" spans="1:21" x14ac:dyDescent="0.3">
      <c r="A9" s="17" t="s">
        <v>81</v>
      </c>
      <c r="B9" s="18">
        <v>519161</v>
      </c>
      <c r="C9" s="18">
        <v>604924</v>
      </c>
      <c r="D9" s="19">
        <v>714381</v>
      </c>
      <c r="E9" s="27">
        <v>22.341766922405586</v>
      </c>
      <c r="F9" s="27">
        <v>22.175877166131386</v>
      </c>
      <c r="G9" s="28">
        <v>22.066081393387783</v>
      </c>
      <c r="I9" s="93">
        <v>54453</v>
      </c>
      <c r="J9" s="18">
        <v>64829</v>
      </c>
      <c r="K9" s="19">
        <v>78559</v>
      </c>
      <c r="L9" s="76">
        <v>15.602355267116517</v>
      </c>
      <c r="M9" s="76">
        <v>15.48635994457981</v>
      </c>
      <c r="N9" s="77">
        <v>15.495605314650003</v>
      </c>
      <c r="P9" s="93">
        <v>464708</v>
      </c>
      <c r="Q9" s="18">
        <v>540095</v>
      </c>
      <c r="R9" s="19">
        <v>635822</v>
      </c>
      <c r="S9" s="76">
        <v>23.53286720794199</v>
      </c>
      <c r="T9" s="76">
        <v>23.388562492990079</v>
      </c>
      <c r="U9" s="77">
        <v>23.286037723687286</v>
      </c>
    </row>
    <row r="10" spans="1:21" x14ac:dyDescent="0.3">
      <c r="A10" s="17" t="s">
        <v>83</v>
      </c>
      <c r="B10" s="18">
        <v>205900</v>
      </c>
      <c r="C10" s="18">
        <v>227560</v>
      </c>
      <c r="D10" s="19">
        <v>267694</v>
      </c>
      <c r="E10" s="27">
        <v>8.8607769253147097</v>
      </c>
      <c r="F10" s="27">
        <v>8.3421100963507122</v>
      </c>
      <c r="G10" s="28">
        <v>8.2686375932752263</v>
      </c>
      <c r="I10" s="93">
        <v>27301</v>
      </c>
      <c r="J10" s="18">
        <v>33391</v>
      </c>
      <c r="K10" s="19">
        <v>39456</v>
      </c>
      <c r="L10" s="76">
        <v>7.8225240326069825</v>
      </c>
      <c r="M10" s="76">
        <v>7.9764464191868516</v>
      </c>
      <c r="N10" s="77">
        <v>7.782616928612005</v>
      </c>
      <c r="P10" s="93">
        <v>178599</v>
      </c>
      <c r="Q10" s="18">
        <v>194169</v>
      </c>
      <c r="R10" s="19">
        <v>228238</v>
      </c>
      <c r="S10" s="76">
        <v>9.044274147359701</v>
      </c>
      <c r="T10" s="76">
        <v>8.4083981349603132</v>
      </c>
      <c r="U10" s="77">
        <v>8.3588782363286249</v>
      </c>
    </row>
    <row r="11" spans="1:21" x14ac:dyDescent="0.3">
      <c r="A11" s="17" t="s">
        <v>185</v>
      </c>
      <c r="B11" s="18">
        <v>115243</v>
      </c>
      <c r="C11" s="18">
        <v>125925</v>
      </c>
      <c r="D11" s="19">
        <v>143669</v>
      </c>
      <c r="E11" s="27">
        <v>4.9594099815640753</v>
      </c>
      <c r="F11" s="27">
        <v>4.616277965736348</v>
      </c>
      <c r="G11" s="28">
        <v>4.437704596996042</v>
      </c>
      <c r="I11" s="93">
        <v>19772</v>
      </c>
      <c r="J11" s="18">
        <v>24894</v>
      </c>
      <c r="K11" s="19">
        <v>29557</v>
      </c>
      <c r="L11" s="76">
        <v>5.6652483488775225</v>
      </c>
      <c r="M11" s="76">
        <v>5.9466819549949834</v>
      </c>
      <c r="N11" s="77">
        <v>5.8300590166003916</v>
      </c>
      <c r="P11" s="93">
        <v>95471</v>
      </c>
      <c r="Q11" s="18">
        <v>101031</v>
      </c>
      <c r="R11" s="19">
        <v>114112</v>
      </c>
      <c r="S11" s="76">
        <v>4.8346625519884094</v>
      </c>
      <c r="T11" s="76">
        <v>4.3751004123890809</v>
      </c>
      <c r="U11" s="77">
        <v>4.1791827535464385</v>
      </c>
    </row>
    <row r="12" spans="1:21" x14ac:dyDescent="0.3">
      <c r="A12" s="17" t="s">
        <v>161</v>
      </c>
      <c r="B12" s="18">
        <v>0</v>
      </c>
      <c r="C12" s="18">
        <v>0</v>
      </c>
      <c r="D12" s="19">
        <v>0</v>
      </c>
      <c r="E12" s="27" t="s">
        <v>163</v>
      </c>
      <c r="F12" s="27" t="s">
        <v>163</v>
      </c>
      <c r="G12" s="28" t="s">
        <v>163</v>
      </c>
      <c r="I12" s="93">
        <v>0</v>
      </c>
      <c r="J12" s="18">
        <v>0</v>
      </c>
      <c r="K12" s="19">
        <v>0</v>
      </c>
      <c r="L12" s="76" t="s">
        <v>163</v>
      </c>
      <c r="M12" s="76" t="s">
        <v>163</v>
      </c>
      <c r="N12" s="77" t="s">
        <v>163</v>
      </c>
      <c r="P12" s="93">
        <v>0</v>
      </c>
      <c r="Q12" s="18">
        <v>0</v>
      </c>
      <c r="R12" s="19">
        <v>0</v>
      </c>
      <c r="S12" s="76" t="s">
        <v>163</v>
      </c>
      <c r="T12" s="76" t="s">
        <v>163</v>
      </c>
      <c r="U12" s="77" t="s">
        <v>163</v>
      </c>
    </row>
    <row r="13" spans="1:21" x14ac:dyDescent="0.3">
      <c r="A13" s="17" t="s">
        <v>162</v>
      </c>
      <c r="B13" s="18">
        <v>44150</v>
      </c>
      <c r="C13" s="18">
        <v>82814</v>
      </c>
      <c r="D13" s="19">
        <v>121123</v>
      </c>
      <c r="E13" s="27">
        <v>1.8999674660157575</v>
      </c>
      <c r="F13" s="27">
        <v>3.0358740794480044</v>
      </c>
      <c r="G13" s="28">
        <v>3.7412948785190374</v>
      </c>
      <c r="I13" s="93">
        <v>0</v>
      </c>
      <c r="J13" s="18">
        <v>0</v>
      </c>
      <c r="K13" s="19">
        <v>0</v>
      </c>
      <c r="L13" s="76" t="s">
        <v>163</v>
      </c>
      <c r="M13" s="76" t="s">
        <v>163</v>
      </c>
      <c r="N13" s="77" t="s">
        <v>163</v>
      </c>
      <c r="P13" s="93">
        <v>44150</v>
      </c>
      <c r="Q13" s="18">
        <v>82814</v>
      </c>
      <c r="R13" s="19">
        <v>121123</v>
      </c>
      <c r="S13" s="76">
        <v>2.2357611386734013</v>
      </c>
      <c r="T13" s="76">
        <v>3.5862217096889997</v>
      </c>
      <c r="U13" s="77">
        <v>4.435950230105556</v>
      </c>
    </row>
    <row r="14" spans="1:21" x14ac:dyDescent="0.3">
      <c r="A14" s="17" t="s">
        <v>164</v>
      </c>
      <c r="B14" s="18">
        <v>0</v>
      </c>
      <c r="C14" s="18">
        <v>0</v>
      </c>
      <c r="D14" s="19">
        <v>0</v>
      </c>
      <c r="E14" s="27" t="s">
        <v>163</v>
      </c>
      <c r="F14" s="27" t="s">
        <v>163</v>
      </c>
      <c r="G14" s="28" t="s">
        <v>163</v>
      </c>
      <c r="I14" s="93">
        <v>0</v>
      </c>
      <c r="J14" s="18">
        <v>0</v>
      </c>
      <c r="K14" s="19">
        <v>0</v>
      </c>
      <c r="L14" s="76" t="s">
        <v>163</v>
      </c>
      <c r="M14" s="76" t="s">
        <v>163</v>
      </c>
      <c r="N14" s="77" t="s">
        <v>163</v>
      </c>
      <c r="P14" s="93">
        <v>0</v>
      </c>
      <c r="Q14" s="18">
        <v>0</v>
      </c>
      <c r="R14" s="19">
        <v>0</v>
      </c>
      <c r="S14" s="76" t="s">
        <v>163</v>
      </c>
      <c r="T14" s="76" t="s">
        <v>163</v>
      </c>
      <c r="U14" s="77" t="s">
        <v>163</v>
      </c>
    </row>
    <row r="15" spans="1:21" x14ac:dyDescent="0.3">
      <c r="A15" s="17" t="s">
        <v>165</v>
      </c>
      <c r="B15" s="18">
        <v>236915</v>
      </c>
      <c r="C15" s="18">
        <v>254722</v>
      </c>
      <c r="D15" s="19">
        <v>346863</v>
      </c>
      <c r="E15" s="27">
        <v>10.19548793230177</v>
      </c>
      <c r="F15" s="27">
        <v>9.3378404287337222</v>
      </c>
      <c r="G15" s="28">
        <v>10.714040813452019</v>
      </c>
      <c r="I15" s="93">
        <v>0</v>
      </c>
      <c r="J15" s="18">
        <v>0</v>
      </c>
      <c r="K15" s="19">
        <v>0</v>
      </c>
      <c r="L15" s="76" t="s">
        <v>163</v>
      </c>
      <c r="M15" s="76" t="s">
        <v>163</v>
      </c>
      <c r="N15" s="77" t="s">
        <v>163</v>
      </c>
      <c r="P15" s="93">
        <v>236915</v>
      </c>
      <c r="Q15" s="18">
        <v>254722</v>
      </c>
      <c r="R15" s="19">
        <v>346863</v>
      </c>
      <c r="S15" s="76">
        <v>11.997403174831456</v>
      </c>
      <c r="T15" s="76">
        <v>11.030617604938795</v>
      </c>
      <c r="U15" s="77">
        <v>12.703342921370043</v>
      </c>
    </row>
    <row r="16" spans="1:21" x14ac:dyDescent="0.3">
      <c r="A16" s="17" t="s">
        <v>166</v>
      </c>
      <c r="B16" s="18">
        <v>0</v>
      </c>
      <c r="C16" s="18">
        <v>0</v>
      </c>
      <c r="D16" s="19">
        <v>0</v>
      </c>
      <c r="E16" s="27" t="s">
        <v>163</v>
      </c>
      <c r="F16" s="27" t="s">
        <v>163</v>
      </c>
      <c r="G16" s="28" t="s">
        <v>163</v>
      </c>
      <c r="I16" s="93">
        <v>0</v>
      </c>
      <c r="J16" s="18">
        <v>0</v>
      </c>
      <c r="K16" s="19">
        <v>0</v>
      </c>
      <c r="L16" s="76" t="s">
        <v>163</v>
      </c>
      <c r="M16" s="76" t="s">
        <v>163</v>
      </c>
      <c r="N16" s="77" t="s">
        <v>163</v>
      </c>
      <c r="P16" s="93">
        <v>0</v>
      </c>
      <c r="Q16" s="18">
        <v>0</v>
      </c>
      <c r="R16" s="19">
        <v>0</v>
      </c>
      <c r="S16" s="76" t="s">
        <v>163</v>
      </c>
      <c r="T16" s="76" t="s">
        <v>163</v>
      </c>
      <c r="U16" s="77" t="s">
        <v>163</v>
      </c>
    </row>
    <row r="17" spans="1:21" x14ac:dyDescent="0.3">
      <c r="A17" s="17" t="s">
        <v>167</v>
      </c>
      <c r="B17" s="18">
        <v>0</v>
      </c>
      <c r="C17" s="18">
        <v>0</v>
      </c>
      <c r="D17" s="19">
        <v>0</v>
      </c>
      <c r="E17" s="27" t="s">
        <v>163</v>
      </c>
      <c r="F17" s="27" t="s">
        <v>163</v>
      </c>
      <c r="G17" s="28" t="s">
        <v>163</v>
      </c>
      <c r="I17" s="93">
        <v>0</v>
      </c>
      <c r="J17" s="18">
        <v>0</v>
      </c>
      <c r="K17" s="19">
        <v>0</v>
      </c>
      <c r="L17" s="76" t="s">
        <v>163</v>
      </c>
      <c r="M17" s="76" t="s">
        <v>163</v>
      </c>
      <c r="N17" s="77" t="s">
        <v>163</v>
      </c>
      <c r="P17" s="93">
        <v>0</v>
      </c>
      <c r="Q17" s="18">
        <v>0</v>
      </c>
      <c r="R17" s="19">
        <v>0</v>
      </c>
      <c r="S17" s="76" t="s">
        <v>163</v>
      </c>
      <c r="T17" s="76" t="s">
        <v>163</v>
      </c>
      <c r="U17" s="77" t="s">
        <v>163</v>
      </c>
    </row>
    <row r="18" spans="1:21" x14ac:dyDescent="0.3">
      <c r="A18" s="17" t="s">
        <v>168</v>
      </c>
      <c r="B18" s="18">
        <v>0</v>
      </c>
      <c r="C18" s="18">
        <v>0</v>
      </c>
      <c r="D18" s="19">
        <v>0</v>
      </c>
      <c r="E18" s="27" t="s">
        <v>163</v>
      </c>
      <c r="F18" s="27" t="s">
        <v>163</v>
      </c>
      <c r="G18" s="28" t="s">
        <v>163</v>
      </c>
      <c r="I18" s="93">
        <v>0</v>
      </c>
      <c r="J18" s="18">
        <v>0</v>
      </c>
      <c r="K18" s="19">
        <v>0</v>
      </c>
      <c r="L18" s="76" t="s">
        <v>163</v>
      </c>
      <c r="M18" s="76" t="s">
        <v>163</v>
      </c>
      <c r="N18" s="77" t="s">
        <v>163</v>
      </c>
      <c r="P18" s="93">
        <v>0</v>
      </c>
      <c r="Q18" s="18">
        <v>0</v>
      </c>
      <c r="R18" s="19">
        <v>0</v>
      </c>
      <c r="S18" s="76" t="s">
        <v>163</v>
      </c>
      <c r="T18" s="76" t="s">
        <v>163</v>
      </c>
      <c r="U18" s="77" t="s">
        <v>163</v>
      </c>
    </row>
    <row r="19" spans="1:21" x14ac:dyDescent="0.3">
      <c r="A19" s="17" t="s">
        <v>169</v>
      </c>
      <c r="B19" s="18">
        <v>0</v>
      </c>
      <c r="C19" s="18">
        <v>0</v>
      </c>
      <c r="D19" s="19">
        <v>0</v>
      </c>
      <c r="E19" s="27" t="s">
        <v>163</v>
      </c>
      <c r="F19" s="27" t="s">
        <v>163</v>
      </c>
      <c r="G19" s="28" t="s">
        <v>163</v>
      </c>
      <c r="I19" s="93">
        <v>0</v>
      </c>
      <c r="J19" s="18">
        <v>0</v>
      </c>
      <c r="K19" s="19">
        <v>0</v>
      </c>
      <c r="L19" s="76" t="s">
        <v>163</v>
      </c>
      <c r="M19" s="76" t="s">
        <v>163</v>
      </c>
      <c r="N19" s="77" t="s">
        <v>163</v>
      </c>
      <c r="P19" s="93">
        <v>0</v>
      </c>
      <c r="Q19" s="18">
        <v>0</v>
      </c>
      <c r="R19" s="19">
        <v>0</v>
      </c>
      <c r="S19" s="76" t="s">
        <v>163</v>
      </c>
      <c r="T19" s="76" t="s">
        <v>163</v>
      </c>
      <c r="U19" s="77" t="s">
        <v>163</v>
      </c>
    </row>
    <row r="20" spans="1:21" x14ac:dyDescent="0.3">
      <c r="A20" s="17" t="s">
        <v>170</v>
      </c>
      <c r="B20" s="18">
        <v>45249</v>
      </c>
      <c r="C20" s="18">
        <v>58054</v>
      </c>
      <c r="D20" s="19">
        <v>68612</v>
      </c>
      <c r="E20" s="27">
        <v>1.9472622394053682</v>
      </c>
      <c r="F20" s="27"/>
      <c r="G20" s="28">
        <v>2.119314450640656</v>
      </c>
      <c r="I20" s="93">
        <v>19008</v>
      </c>
      <c r="J20" s="18">
        <v>27322</v>
      </c>
      <c r="K20" s="19">
        <v>32089</v>
      </c>
      <c r="L20" s="76">
        <v>5.4463403103107408</v>
      </c>
      <c r="M20" s="76">
        <v>6.5266829105155031</v>
      </c>
      <c r="N20" s="77">
        <v>6.3294909423720256</v>
      </c>
      <c r="P20" s="93">
        <v>26241</v>
      </c>
      <c r="Q20" s="18">
        <v>30732</v>
      </c>
      <c r="R20" s="19">
        <v>36523</v>
      </c>
      <c r="S20" s="76">
        <v>1.328847294222621</v>
      </c>
      <c r="T20" s="76">
        <v>1.3308349503968211</v>
      </c>
      <c r="U20" s="77">
        <v>1.3376007055154284</v>
      </c>
    </row>
    <row r="21" spans="1:21" x14ac:dyDescent="0.3">
      <c r="A21" s="17" t="s">
        <v>171</v>
      </c>
      <c r="B21" s="18">
        <v>0</v>
      </c>
      <c r="C21" s="18">
        <v>0</v>
      </c>
      <c r="D21" s="19">
        <v>0</v>
      </c>
      <c r="E21" s="27" t="s">
        <v>163</v>
      </c>
      <c r="F21" s="27" t="s">
        <v>163</v>
      </c>
      <c r="G21" s="28" t="s">
        <v>163</v>
      </c>
      <c r="I21" s="93">
        <v>0</v>
      </c>
      <c r="J21" s="18">
        <v>0</v>
      </c>
      <c r="K21" s="19">
        <v>0</v>
      </c>
      <c r="L21" s="76" t="s">
        <v>163</v>
      </c>
      <c r="M21" s="76" t="s">
        <v>163</v>
      </c>
      <c r="N21" s="77" t="s">
        <v>163</v>
      </c>
      <c r="P21" s="93">
        <v>0</v>
      </c>
      <c r="Q21" s="18">
        <v>0</v>
      </c>
      <c r="R21" s="19">
        <v>0</v>
      </c>
      <c r="S21" s="76" t="s">
        <v>163</v>
      </c>
      <c r="T21" s="76" t="s">
        <v>163</v>
      </c>
      <c r="U21" s="77" t="s">
        <v>163</v>
      </c>
    </row>
    <row r="22" spans="1:21" x14ac:dyDescent="0.3">
      <c r="A22" s="17" t="s">
        <v>172</v>
      </c>
      <c r="B22" s="18">
        <v>0</v>
      </c>
      <c r="C22" s="18">
        <v>0</v>
      </c>
      <c r="D22" s="19">
        <v>0</v>
      </c>
      <c r="E22" s="27" t="s">
        <v>163</v>
      </c>
      <c r="F22" s="27" t="s">
        <v>163</v>
      </c>
      <c r="G22" s="28" t="s">
        <v>163</v>
      </c>
      <c r="I22" s="93">
        <v>0</v>
      </c>
      <c r="J22" s="18">
        <v>0</v>
      </c>
      <c r="K22" s="19">
        <v>0</v>
      </c>
      <c r="L22" s="76" t="s">
        <v>163</v>
      </c>
      <c r="M22" s="76" t="s">
        <v>163</v>
      </c>
      <c r="N22" s="77" t="s">
        <v>163</v>
      </c>
      <c r="P22" s="93">
        <v>0</v>
      </c>
      <c r="Q22" s="18">
        <v>0</v>
      </c>
      <c r="R22" s="19">
        <v>0</v>
      </c>
      <c r="S22" s="76" t="s">
        <v>163</v>
      </c>
      <c r="T22" s="76" t="s">
        <v>163</v>
      </c>
      <c r="U22" s="77" t="s">
        <v>163</v>
      </c>
    </row>
    <row r="23" spans="1:21" x14ac:dyDescent="0.3">
      <c r="A23" s="17" t="s">
        <v>173</v>
      </c>
      <c r="B23" s="18">
        <v>795</v>
      </c>
      <c r="C23" s="18">
        <v>6265</v>
      </c>
      <c r="D23" s="19">
        <v>10254</v>
      </c>
      <c r="E23" s="27">
        <v>3.4212324699490988E-2</v>
      </c>
      <c r="F23" s="27">
        <v>0.22966830617699599</v>
      </c>
      <c r="G23" s="28">
        <v>0.31672958632410203</v>
      </c>
      <c r="I23" s="93">
        <v>0</v>
      </c>
      <c r="J23" s="18">
        <v>0</v>
      </c>
      <c r="K23" s="19">
        <v>0</v>
      </c>
      <c r="L23" s="76" t="s">
        <v>163</v>
      </c>
      <c r="M23" s="76" t="s">
        <v>163</v>
      </c>
      <c r="N23" s="77" t="s">
        <v>163</v>
      </c>
      <c r="P23" s="93">
        <v>795</v>
      </c>
      <c r="Q23" s="18">
        <v>6265</v>
      </c>
      <c r="R23" s="19">
        <v>10254</v>
      </c>
      <c r="S23" s="76">
        <v>4.0258892531038593E-2</v>
      </c>
      <c r="T23" s="76">
        <v>0.27130290785617872</v>
      </c>
      <c r="U23" s="77">
        <v>0.37553754166840631</v>
      </c>
    </row>
    <row r="24" spans="1:21" x14ac:dyDescent="0.3">
      <c r="A24" s="17" t="s">
        <v>174</v>
      </c>
      <c r="B24" s="18">
        <v>0</v>
      </c>
      <c r="C24" s="18">
        <v>0</v>
      </c>
      <c r="D24" s="19">
        <v>0</v>
      </c>
      <c r="E24" s="27" t="s">
        <v>163</v>
      </c>
      <c r="F24" s="27" t="s">
        <v>163</v>
      </c>
      <c r="G24" s="28" t="s">
        <v>163</v>
      </c>
      <c r="I24" s="93">
        <v>0</v>
      </c>
      <c r="J24" s="18">
        <v>0</v>
      </c>
      <c r="K24" s="19">
        <v>0</v>
      </c>
      <c r="L24" s="76" t="s">
        <v>163</v>
      </c>
      <c r="M24" s="76" t="s">
        <v>163</v>
      </c>
      <c r="N24" s="77" t="s">
        <v>163</v>
      </c>
      <c r="P24" s="93">
        <v>0</v>
      </c>
      <c r="Q24" s="18">
        <v>0</v>
      </c>
      <c r="R24" s="19">
        <v>0</v>
      </c>
      <c r="S24" s="76" t="s">
        <v>163</v>
      </c>
      <c r="T24" s="76" t="s">
        <v>163</v>
      </c>
      <c r="U24" s="77" t="s">
        <v>163</v>
      </c>
    </row>
    <row r="25" spans="1:21" x14ac:dyDescent="0.3">
      <c r="A25" s="17" t="s">
        <v>175</v>
      </c>
      <c r="B25" s="18">
        <v>0</v>
      </c>
      <c r="C25" s="18">
        <v>0</v>
      </c>
      <c r="D25" s="19">
        <v>0</v>
      </c>
      <c r="E25" s="27" t="s">
        <v>163</v>
      </c>
      <c r="F25" s="27" t="s">
        <v>163</v>
      </c>
      <c r="G25" s="28" t="s">
        <v>163</v>
      </c>
      <c r="I25" s="93">
        <v>0</v>
      </c>
      <c r="J25" s="18">
        <v>0</v>
      </c>
      <c r="K25" s="19">
        <v>0</v>
      </c>
      <c r="L25" s="76" t="s">
        <v>163</v>
      </c>
      <c r="M25" s="76" t="s">
        <v>163</v>
      </c>
      <c r="N25" s="77" t="s">
        <v>163</v>
      </c>
      <c r="P25" s="93">
        <v>0</v>
      </c>
      <c r="Q25" s="18">
        <v>0</v>
      </c>
      <c r="R25" s="19">
        <v>0</v>
      </c>
      <c r="S25" s="76" t="s">
        <v>163</v>
      </c>
      <c r="T25" s="76" t="s">
        <v>163</v>
      </c>
      <c r="U25" s="77" t="s">
        <v>163</v>
      </c>
    </row>
    <row r="26" spans="1:21" x14ac:dyDescent="0.3">
      <c r="A26" s="17" t="s">
        <v>176</v>
      </c>
      <c r="B26" s="18">
        <v>0</v>
      </c>
      <c r="C26" s="18">
        <v>1301</v>
      </c>
      <c r="D26" s="19">
        <v>2264</v>
      </c>
      <c r="E26" s="27" t="s">
        <v>163</v>
      </c>
      <c r="F26" s="27">
        <v>4.7693290716084885E-2</v>
      </c>
      <c r="G26" s="28">
        <v>6.9931322746027605E-2</v>
      </c>
      <c r="I26" s="93">
        <v>0</v>
      </c>
      <c r="J26" s="18">
        <v>0</v>
      </c>
      <c r="K26" s="19">
        <v>0</v>
      </c>
      <c r="L26" s="76" t="s">
        <v>163</v>
      </c>
      <c r="M26" s="76" t="s">
        <v>163</v>
      </c>
      <c r="N26" s="77" t="s">
        <v>163</v>
      </c>
      <c r="P26" s="93">
        <v>0</v>
      </c>
      <c r="Q26" s="18">
        <v>1301</v>
      </c>
      <c r="R26" s="19">
        <v>2264</v>
      </c>
      <c r="S26" s="76" t="s">
        <v>163</v>
      </c>
      <c r="T26" s="76">
        <v>5.6339199221211257E-2</v>
      </c>
      <c r="U26" s="77">
        <v>8.2915642123783093E-2</v>
      </c>
    </row>
    <row r="27" spans="1:21" x14ac:dyDescent="0.3">
      <c r="A27" s="17" t="s">
        <v>177</v>
      </c>
      <c r="B27" s="18">
        <v>0</v>
      </c>
      <c r="C27" s="18">
        <v>0</v>
      </c>
      <c r="D27" s="19">
        <v>17842</v>
      </c>
      <c r="E27" s="27" t="s">
        <v>163</v>
      </c>
      <c r="F27" s="27" t="s">
        <v>163</v>
      </c>
      <c r="G27" s="28">
        <v>0.55111071573967507</v>
      </c>
      <c r="I27" s="93">
        <v>0</v>
      </c>
      <c r="J27" s="18">
        <v>0</v>
      </c>
      <c r="K27" s="19">
        <v>15174</v>
      </c>
      <c r="L27" s="76" t="s">
        <v>163</v>
      </c>
      <c r="M27" s="76" t="s">
        <v>163</v>
      </c>
      <c r="N27" s="77">
        <v>2.9930410907025187</v>
      </c>
      <c r="P27" s="93">
        <v>0</v>
      </c>
      <c r="Q27" s="18">
        <v>0</v>
      </c>
      <c r="R27" s="19">
        <v>2668</v>
      </c>
      <c r="S27" s="76" t="s">
        <v>163</v>
      </c>
      <c r="T27" s="76" t="s">
        <v>163</v>
      </c>
      <c r="U27" s="77">
        <v>9.7711542926790323E-2</v>
      </c>
    </row>
    <row r="28" spans="1:21" x14ac:dyDescent="0.3">
      <c r="A28" s="17" t="s">
        <v>178</v>
      </c>
      <c r="B28" s="18">
        <v>0</v>
      </c>
      <c r="C28" s="18">
        <v>0</v>
      </c>
      <c r="D28" s="19">
        <v>0</v>
      </c>
      <c r="E28" s="27" t="s">
        <v>163</v>
      </c>
      <c r="F28" s="27" t="s">
        <v>163</v>
      </c>
      <c r="G28" s="28" t="s">
        <v>163</v>
      </c>
      <c r="I28" s="93">
        <v>0</v>
      </c>
      <c r="J28" s="18">
        <v>0</v>
      </c>
      <c r="K28" s="19">
        <v>0</v>
      </c>
      <c r="L28" s="76" t="s">
        <v>163</v>
      </c>
      <c r="M28" s="76" t="s">
        <v>163</v>
      </c>
      <c r="N28" s="77" t="s">
        <v>163</v>
      </c>
      <c r="P28" s="93">
        <v>0</v>
      </c>
      <c r="Q28" s="18">
        <v>0</v>
      </c>
      <c r="R28" s="19">
        <v>0</v>
      </c>
      <c r="S28" s="76" t="s">
        <v>163</v>
      </c>
      <c r="T28" s="76" t="s">
        <v>163</v>
      </c>
      <c r="U28" s="77" t="s">
        <v>163</v>
      </c>
    </row>
    <row r="29" spans="1:21" x14ac:dyDescent="0.3">
      <c r="A29" s="17" t="s">
        <v>179</v>
      </c>
      <c r="B29" s="18">
        <v>0</v>
      </c>
      <c r="C29" s="18">
        <v>0</v>
      </c>
      <c r="D29" s="19">
        <v>0</v>
      </c>
      <c r="E29" s="27" t="s">
        <v>163</v>
      </c>
      <c r="F29" s="27" t="s">
        <v>163</v>
      </c>
      <c r="G29" s="28" t="s">
        <v>163</v>
      </c>
      <c r="I29" s="93">
        <v>0</v>
      </c>
      <c r="J29" s="18">
        <v>0</v>
      </c>
      <c r="K29" s="19">
        <v>0</v>
      </c>
      <c r="L29" s="76" t="s">
        <v>163</v>
      </c>
      <c r="M29" s="76" t="s">
        <v>163</v>
      </c>
      <c r="N29" s="77" t="s">
        <v>163</v>
      </c>
      <c r="P29" s="93">
        <v>0</v>
      </c>
      <c r="Q29" s="18">
        <v>0</v>
      </c>
      <c r="R29" s="19">
        <v>0</v>
      </c>
      <c r="S29" s="76" t="s">
        <v>163</v>
      </c>
      <c r="T29" s="76" t="s">
        <v>163</v>
      </c>
      <c r="U29" s="77" t="s">
        <v>163</v>
      </c>
    </row>
    <row r="30" spans="1:21" x14ac:dyDescent="0.3">
      <c r="A30" s="17" t="s">
        <v>180</v>
      </c>
      <c r="B30" s="18">
        <v>0</v>
      </c>
      <c r="C30" s="18">
        <v>0</v>
      </c>
      <c r="D30" s="19">
        <v>0</v>
      </c>
      <c r="E30" s="27" t="s">
        <v>163</v>
      </c>
      <c r="F30" s="27" t="s">
        <v>163</v>
      </c>
      <c r="G30" s="28" t="s">
        <v>163</v>
      </c>
      <c r="I30" s="93">
        <v>0</v>
      </c>
      <c r="J30" s="18">
        <v>0</v>
      </c>
      <c r="K30" s="19">
        <v>0</v>
      </c>
      <c r="L30" s="76" t="s">
        <v>163</v>
      </c>
      <c r="M30" s="76" t="s">
        <v>163</v>
      </c>
      <c r="N30" s="77" t="s">
        <v>163</v>
      </c>
      <c r="P30" s="93">
        <v>0</v>
      </c>
      <c r="Q30" s="18">
        <v>0</v>
      </c>
      <c r="R30" s="19">
        <v>0</v>
      </c>
      <c r="S30" s="76" t="s">
        <v>163</v>
      </c>
      <c r="T30" s="76" t="s">
        <v>163</v>
      </c>
      <c r="U30" s="77" t="s">
        <v>163</v>
      </c>
    </row>
    <row r="31" spans="1:21" x14ac:dyDescent="0.3">
      <c r="A31" s="17" t="s">
        <v>181</v>
      </c>
      <c r="B31" s="18">
        <v>0</v>
      </c>
      <c r="C31" s="18">
        <v>0</v>
      </c>
      <c r="D31" s="19">
        <v>0</v>
      </c>
      <c r="E31" s="27" t="s">
        <v>163</v>
      </c>
      <c r="F31" s="27" t="s">
        <v>163</v>
      </c>
      <c r="G31" s="28" t="s">
        <v>163</v>
      </c>
      <c r="I31" s="93">
        <v>0</v>
      </c>
      <c r="J31" s="18">
        <v>0</v>
      </c>
      <c r="K31" s="19">
        <v>0</v>
      </c>
      <c r="L31" s="76" t="s">
        <v>163</v>
      </c>
      <c r="M31" s="76" t="s">
        <v>163</v>
      </c>
      <c r="N31" s="77" t="s">
        <v>163</v>
      </c>
      <c r="P31" s="93">
        <v>0</v>
      </c>
      <c r="Q31" s="18">
        <v>0</v>
      </c>
      <c r="R31" s="19">
        <v>0</v>
      </c>
      <c r="S31" s="76" t="s">
        <v>163</v>
      </c>
      <c r="T31" s="76" t="s">
        <v>163</v>
      </c>
      <c r="U31" s="77" t="s">
        <v>163</v>
      </c>
    </row>
    <row r="32" spans="1:21" x14ac:dyDescent="0.3">
      <c r="A32" s="17" t="s">
        <v>182</v>
      </c>
      <c r="B32" s="18">
        <v>1572</v>
      </c>
      <c r="C32" s="18">
        <v>1624</v>
      </c>
      <c r="D32" s="19">
        <v>1500</v>
      </c>
      <c r="E32" s="27">
        <v>6.7650030726540675E-2</v>
      </c>
      <c r="F32" s="27">
        <v>5.953413076319896E-2</v>
      </c>
      <c r="G32" s="28">
        <v>4.6332590158587192E-2</v>
      </c>
      <c r="I32" s="93">
        <v>0</v>
      </c>
      <c r="J32" s="18">
        <v>0</v>
      </c>
      <c r="K32" s="19">
        <v>0</v>
      </c>
      <c r="L32" s="76" t="s">
        <v>163</v>
      </c>
      <c r="M32" s="76" t="s">
        <v>163</v>
      </c>
      <c r="N32" s="77" t="s">
        <v>163</v>
      </c>
      <c r="P32" s="93">
        <v>1572</v>
      </c>
      <c r="Q32" s="18">
        <v>1624</v>
      </c>
      <c r="R32" s="19">
        <v>1500</v>
      </c>
      <c r="S32" s="76">
        <v>7.9606262967034797E-2</v>
      </c>
      <c r="T32" s="76">
        <v>7.0326563824171462E-2</v>
      </c>
      <c r="U32" s="77">
        <v>5.4935275258690214E-2</v>
      </c>
    </row>
    <row r="33" spans="1:21" x14ac:dyDescent="0.3">
      <c r="A33" s="17" t="s">
        <v>183</v>
      </c>
      <c r="B33" s="18">
        <v>12324</v>
      </c>
      <c r="C33" s="18">
        <v>30376</v>
      </c>
      <c r="D33" s="19">
        <v>67540</v>
      </c>
      <c r="E33" s="27">
        <v>0.53035558439814712</v>
      </c>
      <c r="F33" s="27">
        <v>1.1135521896939236</v>
      </c>
      <c r="G33" s="28">
        <v>2.0862020928739859</v>
      </c>
      <c r="I33" s="93">
        <v>0</v>
      </c>
      <c r="J33" s="18">
        <v>0</v>
      </c>
      <c r="K33" s="19">
        <v>0</v>
      </c>
      <c r="L33" s="76" t="s">
        <v>163</v>
      </c>
      <c r="M33" s="76" t="s">
        <v>163</v>
      </c>
      <c r="N33" s="77" t="s">
        <v>163</v>
      </c>
      <c r="P33" s="93">
        <v>12324</v>
      </c>
      <c r="Q33" s="18">
        <v>30376</v>
      </c>
      <c r="R33" s="19">
        <v>67540</v>
      </c>
      <c r="S33" s="76">
        <v>0.6240887944056851</v>
      </c>
      <c r="T33" s="76">
        <v>1.3154185361595028</v>
      </c>
      <c r="U33" s="77">
        <v>2.4735523273146245</v>
      </c>
    </row>
    <row r="34" spans="1:21" x14ac:dyDescent="0.3">
      <c r="A34" s="17" t="s">
        <v>184</v>
      </c>
      <c r="B34" s="18">
        <v>0</v>
      </c>
      <c r="C34" s="18">
        <v>0</v>
      </c>
      <c r="D34" s="19">
        <v>0</v>
      </c>
      <c r="E34" s="27" t="s">
        <v>163</v>
      </c>
      <c r="F34" s="27" t="s">
        <v>163</v>
      </c>
      <c r="G34" s="28" t="s">
        <v>163</v>
      </c>
      <c r="I34" s="93">
        <v>0</v>
      </c>
      <c r="J34" s="18">
        <v>0</v>
      </c>
      <c r="K34" s="19">
        <v>0</v>
      </c>
      <c r="L34" s="76" t="s">
        <v>163</v>
      </c>
      <c r="M34" s="76" t="s">
        <v>163</v>
      </c>
      <c r="N34" s="77" t="s">
        <v>163</v>
      </c>
      <c r="P34" s="93">
        <v>0</v>
      </c>
      <c r="Q34" s="18">
        <v>0</v>
      </c>
      <c r="R34" s="19">
        <v>0</v>
      </c>
      <c r="S34" s="76" t="s">
        <v>163</v>
      </c>
      <c r="T34" s="76" t="s">
        <v>163</v>
      </c>
      <c r="U34" s="77" t="s">
        <v>163</v>
      </c>
    </row>
    <row r="35" spans="1:21" x14ac:dyDescent="0.3">
      <c r="A35" s="17" t="s">
        <v>5</v>
      </c>
      <c r="B35" s="18" t="s">
        <v>5</v>
      </c>
      <c r="C35" s="18" t="s">
        <v>5</v>
      </c>
      <c r="D35" s="19" t="s">
        <v>5</v>
      </c>
      <c r="E35" s="27" t="s">
        <v>5</v>
      </c>
      <c r="F35" s="27" t="s">
        <v>5</v>
      </c>
      <c r="G35" s="28" t="s">
        <v>5</v>
      </c>
      <c r="I35" s="93" t="s">
        <v>5</v>
      </c>
      <c r="J35" s="18" t="s">
        <v>5</v>
      </c>
      <c r="K35" s="19" t="s">
        <v>5</v>
      </c>
      <c r="L35" s="76" t="s">
        <v>5</v>
      </c>
      <c r="M35" s="76" t="s">
        <v>5</v>
      </c>
      <c r="N35" s="77" t="s">
        <v>5</v>
      </c>
      <c r="P35" s="93" t="s">
        <v>5</v>
      </c>
      <c r="Q35" s="18" t="s">
        <v>5</v>
      </c>
      <c r="R35" s="19" t="s">
        <v>5</v>
      </c>
      <c r="S35" s="76" t="s">
        <v>5</v>
      </c>
      <c r="T35" s="76" t="s">
        <v>5</v>
      </c>
      <c r="U35" s="77" t="s">
        <v>5</v>
      </c>
    </row>
    <row r="36" spans="1:21" ht="13.5" thickBot="1" x14ac:dyDescent="0.35">
      <c r="A36" s="20" t="s">
        <v>4</v>
      </c>
      <c r="B36" s="21">
        <v>2323724</v>
      </c>
      <c r="C36" s="21">
        <v>2727847</v>
      </c>
      <c r="D36" s="22">
        <v>3237462</v>
      </c>
      <c r="E36" s="23">
        <v>100</v>
      </c>
      <c r="F36" s="23">
        <v>100</v>
      </c>
      <c r="G36" s="48">
        <v>100</v>
      </c>
      <c r="I36" s="94">
        <v>349005</v>
      </c>
      <c r="J36" s="21">
        <v>418620</v>
      </c>
      <c r="K36" s="22">
        <v>506976</v>
      </c>
      <c r="L36" s="80">
        <v>100</v>
      </c>
      <c r="M36" s="80">
        <v>100</v>
      </c>
      <c r="N36" s="81">
        <v>100</v>
      </c>
      <c r="P36" s="94">
        <v>1974719</v>
      </c>
      <c r="Q36" s="21">
        <v>2309227</v>
      </c>
      <c r="R36" s="22">
        <v>2730486</v>
      </c>
      <c r="S36" s="80">
        <v>100</v>
      </c>
      <c r="T36" s="80">
        <v>100</v>
      </c>
      <c r="U36" s="81">
        <v>100</v>
      </c>
    </row>
    <row r="37" spans="1:21" x14ac:dyDescent="0.3">
      <c r="I37" s="98"/>
      <c r="P37" s="98"/>
    </row>
    <row r="38" spans="1:21" ht="15.5" thickBot="1" x14ac:dyDescent="0.35">
      <c r="A38" s="5" t="s">
        <v>120</v>
      </c>
      <c r="B38" s="6"/>
      <c r="C38" s="6"/>
      <c r="D38" s="6"/>
      <c r="E38" s="6"/>
      <c r="F38" s="6"/>
      <c r="I38" s="235" t="s">
        <v>105</v>
      </c>
      <c r="J38" s="235"/>
      <c r="K38" s="235"/>
      <c r="L38" s="235"/>
      <c r="M38" s="235"/>
      <c r="N38" s="235"/>
      <c r="P38" s="235" t="s">
        <v>106</v>
      </c>
      <c r="Q38" s="235"/>
      <c r="R38" s="235"/>
      <c r="S38" s="235"/>
      <c r="T38" s="235"/>
      <c r="U38" s="235"/>
    </row>
    <row r="39" spans="1:21" x14ac:dyDescent="0.3">
      <c r="A39" s="7"/>
      <c r="B39" s="84"/>
      <c r="C39" s="83" t="s">
        <v>31</v>
      </c>
      <c r="D39" s="85"/>
      <c r="E39" s="11"/>
      <c r="F39" s="83" t="s">
        <v>2</v>
      </c>
      <c r="G39" s="12"/>
      <c r="I39" s="32"/>
      <c r="J39" s="83" t="s">
        <v>31</v>
      </c>
      <c r="K39" s="85"/>
      <c r="L39" s="11"/>
      <c r="M39" s="83" t="s">
        <v>2</v>
      </c>
      <c r="N39" s="12"/>
      <c r="P39" s="32"/>
      <c r="Q39" s="83" t="s">
        <v>31</v>
      </c>
      <c r="R39" s="85"/>
      <c r="S39" s="11"/>
      <c r="T39" s="83" t="s">
        <v>2</v>
      </c>
      <c r="U39" s="12"/>
    </row>
    <row r="40" spans="1:21" x14ac:dyDescent="0.3">
      <c r="A40" s="13" t="s">
        <v>3</v>
      </c>
      <c r="B40" s="14" t="s">
        <v>159</v>
      </c>
      <c r="C40" s="15" t="s">
        <v>155</v>
      </c>
      <c r="D40" s="66" t="s">
        <v>156</v>
      </c>
      <c r="E40" s="15" t="s">
        <v>159</v>
      </c>
      <c r="F40" s="15" t="s">
        <v>155</v>
      </c>
      <c r="G40" s="16" t="s">
        <v>156</v>
      </c>
      <c r="I40" s="92" t="s">
        <v>159</v>
      </c>
      <c r="J40" s="15" t="s">
        <v>155</v>
      </c>
      <c r="K40" s="66" t="s">
        <v>156</v>
      </c>
      <c r="L40" s="15" t="s">
        <v>159</v>
      </c>
      <c r="M40" s="15" t="s">
        <v>155</v>
      </c>
      <c r="N40" s="16" t="s">
        <v>156</v>
      </c>
      <c r="P40" s="92" t="s">
        <v>159</v>
      </c>
      <c r="Q40" s="15" t="s">
        <v>155</v>
      </c>
      <c r="R40" s="66" t="s">
        <v>156</v>
      </c>
      <c r="S40" s="15" t="s">
        <v>159</v>
      </c>
      <c r="T40" s="15" t="s">
        <v>155</v>
      </c>
      <c r="U40" s="16" t="s">
        <v>156</v>
      </c>
    </row>
    <row r="41" spans="1:21" x14ac:dyDescent="0.3">
      <c r="A41" s="17" t="s">
        <v>80</v>
      </c>
      <c r="B41" s="18">
        <v>190931</v>
      </c>
      <c r="C41" s="18">
        <v>201679</v>
      </c>
      <c r="D41" s="19">
        <v>205719</v>
      </c>
      <c r="E41" s="27">
        <v>26.277933835501244</v>
      </c>
      <c r="F41" s="27">
        <v>25.44007588667959</v>
      </c>
      <c r="G41" s="28">
        <v>24.271738130127918</v>
      </c>
      <c r="I41" s="93">
        <v>27406</v>
      </c>
      <c r="J41" s="18">
        <v>28209</v>
      </c>
      <c r="K41" s="19">
        <v>28702</v>
      </c>
      <c r="L41" s="76">
        <v>35.298815043791862</v>
      </c>
      <c r="M41" s="76">
        <v>32.520578266583662</v>
      </c>
      <c r="N41" s="77">
        <v>29.296723486781669</v>
      </c>
      <c r="P41" s="93">
        <v>163525</v>
      </c>
      <c r="Q41" s="18">
        <v>173470</v>
      </c>
      <c r="R41" s="19">
        <v>177017</v>
      </c>
      <c r="S41" s="76">
        <v>25.198669220563286</v>
      </c>
      <c r="T41" s="76">
        <v>24.570160293136588</v>
      </c>
      <c r="U41" s="77">
        <v>23.614987273144468</v>
      </c>
    </row>
    <row r="42" spans="1:21" x14ac:dyDescent="0.3">
      <c r="A42" s="17" t="s">
        <v>187</v>
      </c>
      <c r="B42" s="18">
        <v>124724</v>
      </c>
      <c r="C42" s="18">
        <v>139228</v>
      </c>
      <c r="D42" s="19">
        <v>122495</v>
      </c>
      <c r="E42" s="27">
        <v>17.165829643688333</v>
      </c>
      <c r="F42" s="27">
        <v>17.562417929237185</v>
      </c>
      <c r="G42" s="28">
        <v>14.452561806396199</v>
      </c>
      <c r="I42" s="93">
        <v>10885</v>
      </c>
      <c r="J42" s="18">
        <v>11183</v>
      </c>
      <c r="K42" s="19">
        <v>10831</v>
      </c>
      <c r="L42" s="76">
        <v>14.019835136527563</v>
      </c>
      <c r="M42" s="76">
        <v>12.892255193562519</v>
      </c>
      <c r="N42" s="77">
        <v>11.055425130141881</v>
      </c>
      <c r="P42" s="93">
        <v>113839</v>
      </c>
      <c r="Q42" s="18">
        <v>128045</v>
      </c>
      <c r="R42" s="19">
        <v>111664</v>
      </c>
      <c r="S42" s="76">
        <v>17.542218654026623</v>
      </c>
      <c r="T42" s="76">
        <v>18.136197467773531</v>
      </c>
      <c r="U42" s="77">
        <v>14.896557612367195</v>
      </c>
    </row>
    <row r="43" spans="1:21" x14ac:dyDescent="0.3">
      <c r="A43" s="17" t="s">
        <v>81</v>
      </c>
      <c r="B43" s="18">
        <v>181587</v>
      </c>
      <c r="C43" s="18">
        <v>201661</v>
      </c>
      <c r="D43" s="19">
        <v>215952</v>
      </c>
      <c r="E43" s="27">
        <v>24.99191420663572</v>
      </c>
      <c r="F43" s="27">
        <v>25.4378053410801</v>
      </c>
      <c r="G43" s="28">
        <v>25.479077735539178</v>
      </c>
      <c r="I43" s="93">
        <v>18888</v>
      </c>
      <c r="J43" s="18">
        <v>22592</v>
      </c>
      <c r="K43" s="19">
        <v>27161</v>
      </c>
      <c r="L43" s="76">
        <v>24.327666151468314</v>
      </c>
      <c r="M43" s="76">
        <v>26.045053146111456</v>
      </c>
      <c r="N43" s="77">
        <v>27.723792997856485</v>
      </c>
      <c r="P43" s="93">
        <v>162699</v>
      </c>
      <c r="Q43" s="18">
        <v>179069</v>
      </c>
      <c r="R43" s="19">
        <v>188791</v>
      </c>
      <c r="S43" s="76">
        <v>25.071385314272593</v>
      </c>
      <c r="T43" s="76">
        <v>25.363198440835163</v>
      </c>
      <c r="U43" s="77">
        <v>25.185700030416385</v>
      </c>
    </row>
    <row r="44" spans="1:21" x14ac:dyDescent="0.3">
      <c r="A44" s="17" t="s">
        <v>83</v>
      </c>
      <c r="B44" s="18">
        <v>77460</v>
      </c>
      <c r="C44" s="18">
        <v>71975</v>
      </c>
      <c r="D44" s="19">
        <v>73169</v>
      </c>
      <c r="E44" s="27">
        <v>10.66086049357059</v>
      </c>
      <c r="F44" s="27">
        <v>9.0790288624188129</v>
      </c>
      <c r="G44" s="28">
        <v>8.6328380326723817</v>
      </c>
      <c r="I44" s="93">
        <v>6469</v>
      </c>
      <c r="J44" s="18">
        <v>7464</v>
      </c>
      <c r="K44" s="19">
        <v>8347</v>
      </c>
      <c r="L44" s="76">
        <v>8.3320453374549199</v>
      </c>
      <c r="M44" s="76">
        <v>8.6048281109497129</v>
      </c>
      <c r="N44" s="77">
        <v>8.5199550882923347</v>
      </c>
      <c r="P44" s="93">
        <v>70991</v>
      </c>
      <c r="Q44" s="18">
        <v>64511</v>
      </c>
      <c r="R44" s="19">
        <v>64822</v>
      </c>
      <c r="S44" s="76">
        <v>10.939481587751159</v>
      </c>
      <c r="T44" s="76">
        <v>9.1372895063730581</v>
      </c>
      <c r="U44" s="77">
        <v>8.6475915026227455</v>
      </c>
    </row>
    <row r="45" spans="1:21" x14ac:dyDescent="0.3">
      <c r="A45" s="17" t="s">
        <v>185</v>
      </c>
      <c r="B45" s="18">
        <v>37475</v>
      </c>
      <c r="C45" s="18">
        <v>40307</v>
      </c>
      <c r="D45" s="19">
        <v>44137</v>
      </c>
      <c r="E45" s="27">
        <v>5.1577039374717</v>
      </c>
      <c r="F45" s="27">
        <v>5.0843823043767289</v>
      </c>
      <c r="G45" s="28">
        <v>5.2075000648917014</v>
      </c>
      <c r="I45" s="93">
        <v>6462</v>
      </c>
      <c r="J45" s="18">
        <v>7624</v>
      </c>
      <c r="K45" s="19">
        <v>9071</v>
      </c>
      <c r="L45" s="76">
        <v>8.3230293663060273</v>
      </c>
      <c r="M45" s="76">
        <v>8.7892831615595668</v>
      </c>
      <c r="N45" s="77">
        <v>9.2589568235174031</v>
      </c>
      <c r="P45" s="93">
        <v>31013</v>
      </c>
      <c r="Q45" s="18">
        <v>32683</v>
      </c>
      <c r="R45" s="19">
        <v>35066</v>
      </c>
      <c r="S45" s="76">
        <v>4.779002161977246</v>
      </c>
      <c r="T45" s="76">
        <v>4.6291955315650144</v>
      </c>
      <c r="U45" s="77">
        <v>4.6779865420840023</v>
      </c>
    </row>
    <row r="46" spans="1:21" x14ac:dyDescent="0.3">
      <c r="A46" s="17" t="s">
        <v>161</v>
      </c>
      <c r="B46" s="18">
        <v>0</v>
      </c>
      <c r="C46" s="18">
        <v>0</v>
      </c>
      <c r="D46" s="19">
        <v>0</v>
      </c>
      <c r="E46" s="27" t="s">
        <v>163</v>
      </c>
      <c r="F46" s="27" t="s">
        <v>163</v>
      </c>
      <c r="G46" s="28" t="s">
        <v>163</v>
      </c>
      <c r="I46" s="93">
        <v>0</v>
      </c>
      <c r="J46" s="18">
        <v>0</v>
      </c>
      <c r="K46" s="19">
        <v>0</v>
      </c>
      <c r="L46" s="76" t="s">
        <v>163</v>
      </c>
      <c r="M46" s="76" t="s">
        <v>163</v>
      </c>
      <c r="N46" s="77" t="s">
        <v>163</v>
      </c>
      <c r="P46" s="93">
        <v>0</v>
      </c>
      <c r="Q46" s="18">
        <v>0</v>
      </c>
      <c r="R46" s="19">
        <v>0</v>
      </c>
      <c r="S46" s="76" t="s">
        <v>163</v>
      </c>
      <c r="T46" s="76" t="s">
        <v>163</v>
      </c>
      <c r="U46" s="77" t="s">
        <v>163</v>
      </c>
    </row>
    <row r="47" spans="1:21" x14ac:dyDescent="0.3">
      <c r="A47" s="17" t="s">
        <v>162</v>
      </c>
      <c r="B47" s="18">
        <v>15177</v>
      </c>
      <c r="C47" s="18">
        <v>27541</v>
      </c>
      <c r="D47" s="19">
        <v>36554</v>
      </c>
      <c r="E47" s="27">
        <v>2.0888184832290322</v>
      </c>
      <c r="F47" s="27">
        <v>3.4740609086471208</v>
      </c>
      <c r="G47" s="28">
        <v>4.3128204765174631</v>
      </c>
      <c r="I47" s="93">
        <v>0</v>
      </c>
      <c r="J47" s="18">
        <v>0</v>
      </c>
      <c r="K47" s="19">
        <v>0</v>
      </c>
      <c r="L47" s="76" t="s">
        <v>163</v>
      </c>
      <c r="M47" s="76" t="s">
        <v>163</v>
      </c>
      <c r="N47" s="77" t="s">
        <v>163</v>
      </c>
      <c r="P47" s="93">
        <v>15177</v>
      </c>
      <c r="Q47" s="18">
        <v>27541</v>
      </c>
      <c r="R47" s="19">
        <v>36554</v>
      </c>
      <c r="S47" s="76">
        <v>2.3387262055373124</v>
      </c>
      <c r="T47" s="76">
        <v>3.9008865200511602</v>
      </c>
      <c r="U47" s="77">
        <v>4.8764934711497929</v>
      </c>
    </row>
    <row r="48" spans="1:21" x14ac:dyDescent="0.3">
      <c r="A48" s="17" t="s">
        <v>164</v>
      </c>
      <c r="B48" s="18">
        <v>0</v>
      </c>
      <c r="C48" s="18">
        <v>0</v>
      </c>
      <c r="D48" s="19">
        <v>0</v>
      </c>
      <c r="E48" s="27" t="s">
        <v>163</v>
      </c>
      <c r="F48" s="27" t="s">
        <v>163</v>
      </c>
      <c r="G48" s="28" t="s">
        <v>163</v>
      </c>
      <c r="I48" s="93">
        <v>0</v>
      </c>
      <c r="J48" s="18">
        <v>0</v>
      </c>
      <c r="K48" s="19">
        <v>0</v>
      </c>
      <c r="L48" s="76" t="s">
        <v>163</v>
      </c>
      <c r="M48" s="76" t="s">
        <v>163</v>
      </c>
      <c r="N48" s="77" t="s">
        <v>163</v>
      </c>
      <c r="P48" s="93">
        <v>0</v>
      </c>
      <c r="Q48" s="18">
        <v>0</v>
      </c>
      <c r="R48" s="19">
        <v>0</v>
      </c>
      <c r="S48" s="76" t="s">
        <v>163</v>
      </c>
      <c r="T48" s="76" t="s">
        <v>163</v>
      </c>
      <c r="U48" s="77" t="s">
        <v>163</v>
      </c>
    </row>
    <row r="49" spans="1:21" x14ac:dyDescent="0.3">
      <c r="A49" s="17" t="s">
        <v>165</v>
      </c>
      <c r="B49" s="18">
        <v>79393</v>
      </c>
      <c r="C49" s="18">
        <v>76953</v>
      </c>
      <c r="D49" s="19">
        <v>96961</v>
      </c>
      <c r="E49" s="27">
        <v>10.926900299071132</v>
      </c>
      <c r="F49" s="27">
        <v>9.7069608621009351</v>
      </c>
      <c r="G49" s="28">
        <v>11.439935061104386</v>
      </c>
      <c r="I49" s="93">
        <v>0</v>
      </c>
      <c r="J49" s="18">
        <v>0</v>
      </c>
      <c r="K49" s="19">
        <v>0</v>
      </c>
      <c r="L49" s="76" t="s">
        <v>163</v>
      </c>
      <c r="M49" s="76" t="s">
        <v>163</v>
      </c>
      <c r="N49" s="77" t="s">
        <v>163</v>
      </c>
      <c r="P49" s="93">
        <v>79393</v>
      </c>
      <c r="Q49" s="18">
        <v>76953</v>
      </c>
      <c r="R49" s="19">
        <v>96961</v>
      </c>
      <c r="S49" s="76">
        <v>12.234202387574872</v>
      </c>
      <c r="T49" s="76">
        <v>10.899565025870409</v>
      </c>
      <c r="U49" s="77">
        <v>12.935101041094136</v>
      </c>
    </row>
    <row r="50" spans="1:21" x14ac:dyDescent="0.3">
      <c r="A50" s="17" t="s">
        <v>166</v>
      </c>
      <c r="B50" s="18">
        <v>0</v>
      </c>
      <c r="C50" s="18">
        <v>0</v>
      </c>
      <c r="D50" s="19">
        <v>0</v>
      </c>
      <c r="E50" s="27" t="s">
        <v>163</v>
      </c>
      <c r="F50" s="27" t="s">
        <v>163</v>
      </c>
      <c r="G50" s="28" t="s">
        <v>163</v>
      </c>
      <c r="I50" s="93">
        <v>0</v>
      </c>
      <c r="J50" s="18">
        <v>0</v>
      </c>
      <c r="K50" s="19">
        <v>0</v>
      </c>
      <c r="L50" s="76" t="s">
        <v>163</v>
      </c>
      <c r="M50" s="76" t="s">
        <v>163</v>
      </c>
      <c r="N50" s="77" t="s">
        <v>163</v>
      </c>
      <c r="P50" s="93">
        <v>0</v>
      </c>
      <c r="Q50" s="18">
        <v>0</v>
      </c>
      <c r="R50" s="19">
        <v>0</v>
      </c>
      <c r="S50" s="76" t="s">
        <v>163</v>
      </c>
      <c r="T50" s="76" t="s">
        <v>163</v>
      </c>
      <c r="U50" s="77" t="s">
        <v>163</v>
      </c>
    </row>
    <row r="51" spans="1:21" x14ac:dyDescent="0.3">
      <c r="A51" s="17" t="s">
        <v>167</v>
      </c>
      <c r="B51" s="18">
        <v>0</v>
      </c>
      <c r="C51" s="18">
        <v>0</v>
      </c>
      <c r="D51" s="19">
        <v>0</v>
      </c>
      <c r="E51" s="27" t="s">
        <v>163</v>
      </c>
      <c r="F51" s="27" t="s">
        <v>163</v>
      </c>
      <c r="G51" s="28" t="s">
        <v>163</v>
      </c>
      <c r="I51" s="93">
        <v>0</v>
      </c>
      <c r="J51" s="18">
        <v>0</v>
      </c>
      <c r="K51" s="19">
        <v>0</v>
      </c>
      <c r="L51" s="76" t="s">
        <v>163</v>
      </c>
      <c r="M51" s="76" t="s">
        <v>163</v>
      </c>
      <c r="N51" s="77" t="s">
        <v>163</v>
      </c>
      <c r="P51" s="93">
        <v>0</v>
      </c>
      <c r="Q51" s="18">
        <v>0</v>
      </c>
      <c r="R51" s="19">
        <v>0</v>
      </c>
      <c r="S51" s="76" t="s">
        <v>163</v>
      </c>
      <c r="T51" s="76" t="s">
        <v>163</v>
      </c>
      <c r="U51" s="77" t="s">
        <v>163</v>
      </c>
    </row>
    <row r="52" spans="1:21" x14ac:dyDescent="0.3">
      <c r="A52" s="17" t="s">
        <v>168</v>
      </c>
      <c r="B52" s="18">
        <v>0</v>
      </c>
      <c r="C52" s="18">
        <v>0</v>
      </c>
      <c r="D52" s="19">
        <v>0</v>
      </c>
      <c r="E52" s="27" t="s">
        <v>163</v>
      </c>
      <c r="F52" s="27" t="s">
        <v>163</v>
      </c>
      <c r="G52" s="28" t="s">
        <v>163</v>
      </c>
      <c r="I52" s="93">
        <v>0</v>
      </c>
      <c r="J52" s="18">
        <v>0</v>
      </c>
      <c r="K52" s="19">
        <v>0</v>
      </c>
      <c r="L52" s="76" t="s">
        <v>163</v>
      </c>
      <c r="M52" s="76" t="s">
        <v>163</v>
      </c>
      <c r="N52" s="77" t="s">
        <v>163</v>
      </c>
      <c r="P52" s="93">
        <v>0</v>
      </c>
      <c r="Q52" s="18">
        <v>0</v>
      </c>
      <c r="R52" s="19">
        <v>0</v>
      </c>
      <c r="S52" s="76" t="s">
        <v>163</v>
      </c>
      <c r="T52" s="76" t="s">
        <v>163</v>
      </c>
      <c r="U52" s="77" t="s">
        <v>163</v>
      </c>
    </row>
    <row r="53" spans="1:21" x14ac:dyDescent="0.3">
      <c r="A53" s="17" t="s">
        <v>169</v>
      </c>
      <c r="B53" s="18">
        <v>0</v>
      </c>
      <c r="C53" s="18">
        <v>0</v>
      </c>
      <c r="D53" s="19">
        <v>0</v>
      </c>
      <c r="E53" s="27" t="s">
        <v>163</v>
      </c>
      <c r="F53" s="27" t="s">
        <v>163</v>
      </c>
      <c r="G53" s="28" t="s">
        <v>163</v>
      </c>
      <c r="I53" s="93">
        <v>0</v>
      </c>
      <c r="J53" s="18">
        <v>0</v>
      </c>
      <c r="K53" s="19">
        <v>0</v>
      </c>
      <c r="L53" s="76" t="s">
        <v>163</v>
      </c>
      <c r="M53" s="76" t="s">
        <v>163</v>
      </c>
      <c r="N53" s="77" t="s">
        <v>163</v>
      </c>
      <c r="P53" s="93">
        <v>0</v>
      </c>
      <c r="Q53" s="18">
        <v>0</v>
      </c>
      <c r="R53" s="19">
        <v>0</v>
      </c>
      <c r="S53" s="76" t="s">
        <v>163</v>
      </c>
      <c r="T53" s="76" t="s">
        <v>163</v>
      </c>
      <c r="U53" s="77" t="s">
        <v>163</v>
      </c>
    </row>
    <row r="54" spans="1:21" x14ac:dyDescent="0.3">
      <c r="A54" s="17" t="s">
        <v>170</v>
      </c>
      <c r="B54" s="18">
        <v>14854</v>
      </c>
      <c r="C54" s="18">
        <v>18167</v>
      </c>
      <c r="D54" s="19">
        <v>19276</v>
      </c>
      <c r="E54" s="27">
        <v>2.044363823541151</v>
      </c>
      <c r="F54" s="27">
        <v>2.2916112169998271</v>
      </c>
      <c r="G54" s="28">
        <v>2.274277165436084</v>
      </c>
      <c r="I54" s="93">
        <v>7530</v>
      </c>
      <c r="J54" s="18">
        <v>9670</v>
      </c>
      <c r="K54" s="19">
        <v>9958</v>
      </c>
      <c r="L54" s="76">
        <v>9.6986089644513136</v>
      </c>
      <c r="M54" s="76">
        <v>11.148002121233082</v>
      </c>
      <c r="N54" s="77">
        <v>10.164336021230989</v>
      </c>
      <c r="P54" s="93">
        <v>7324</v>
      </c>
      <c r="Q54" s="18">
        <v>8497</v>
      </c>
      <c r="R54" s="19">
        <v>9318</v>
      </c>
      <c r="S54" s="76">
        <v>1.1286045153426418</v>
      </c>
      <c r="T54" s="76">
        <v>1.2035086874432557</v>
      </c>
      <c r="U54" s="77">
        <v>1.2430696001579518</v>
      </c>
    </row>
    <row r="55" spans="1:21" x14ac:dyDescent="0.3">
      <c r="A55" s="17" t="s">
        <v>171</v>
      </c>
      <c r="B55" s="18">
        <v>0</v>
      </c>
      <c r="C55" s="18">
        <v>0</v>
      </c>
      <c r="D55" s="19">
        <v>0</v>
      </c>
      <c r="E55" s="27" t="s">
        <v>163</v>
      </c>
      <c r="F55" s="27" t="s">
        <v>163</v>
      </c>
      <c r="G55" s="28" t="s">
        <v>163</v>
      </c>
      <c r="I55" s="93">
        <v>0</v>
      </c>
      <c r="J55" s="18">
        <v>0</v>
      </c>
      <c r="K55" s="19">
        <v>0</v>
      </c>
      <c r="L55" s="76" t="s">
        <v>163</v>
      </c>
      <c r="M55" s="76" t="s">
        <v>163</v>
      </c>
      <c r="N55" s="77" t="s">
        <v>163</v>
      </c>
      <c r="P55" s="93">
        <v>0</v>
      </c>
      <c r="Q55" s="18">
        <v>0</v>
      </c>
      <c r="R55" s="19">
        <v>0</v>
      </c>
      <c r="S55" s="76" t="s">
        <v>163</v>
      </c>
      <c r="T55" s="76" t="s">
        <v>163</v>
      </c>
      <c r="U55" s="77" t="s">
        <v>163</v>
      </c>
    </row>
    <row r="56" spans="1:21" x14ac:dyDescent="0.3">
      <c r="A56" s="17" t="s">
        <v>172</v>
      </c>
      <c r="B56" s="18">
        <v>0</v>
      </c>
      <c r="C56" s="18">
        <v>0</v>
      </c>
      <c r="D56" s="19">
        <v>0</v>
      </c>
      <c r="E56" s="27" t="s">
        <v>163</v>
      </c>
      <c r="F56" s="27" t="s">
        <v>163</v>
      </c>
      <c r="G56" s="28" t="s">
        <v>163</v>
      </c>
      <c r="I56" s="93">
        <v>0</v>
      </c>
      <c r="J56" s="18">
        <v>0</v>
      </c>
      <c r="K56" s="19">
        <v>0</v>
      </c>
      <c r="L56" s="76" t="s">
        <v>163</v>
      </c>
      <c r="M56" s="76" t="s">
        <v>163</v>
      </c>
      <c r="N56" s="77" t="s">
        <v>163</v>
      </c>
      <c r="P56" s="93">
        <v>0</v>
      </c>
      <c r="Q56" s="18">
        <v>0</v>
      </c>
      <c r="R56" s="19">
        <v>0</v>
      </c>
      <c r="S56" s="76" t="s">
        <v>163</v>
      </c>
      <c r="T56" s="76" t="s">
        <v>163</v>
      </c>
      <c r="U56" s="77" t="s">
        <v>163</v>
      </c>
    </row>
    <row r="57" spans="1:21" x14ac:dyDescent="0.3">
      <c r="A57" s="17" t="s">
        <v>173</v>
      </c>
      <c r="B57" s="18">
        <v>24</v>
      </c>
      <c r="C57" s="18">
        <v>2519</v>
      </c>
      <c r="D57" s="19">
        <v>4123</v>
      </c>
      <c r="E57" s="27">
        <v>3.3031326083874796E-3</v>
      </c>
      <c r="F57" s="27">
        <v>0.31775024250688416</v>
      </c>
      <c r="G57" s="28">
        <v>0.48645179254476939</v>
      </c>
      <c r="I57" s="93">
        <v>0</v>
      </c>
      <c r="J57" s="18">
        <v>0</v>
      </c>
      <c r="K57" s="19">
        <v>0</v>
      </c>
      <c r="L57" s="76" t="s">
        <v>163</v>
      </c>
      <c r="M57" s="76" t="s">
        <v>163</v>
      </c>
      <c r="N57" s="77" t="s">
        <v>163</v>
      </c>
      <c r="P57" s="93">
        <v>24</v>
      </c>
      <c r="Q57" s="18">
        <v>2519</v>
      </c>
      <c r="R57" s="19">
        <v>4123</v>
      </c>
      <c r="S57" s="76">
        <v>3.6983217324171769E-3</v>
      </c>
      <c r="T57" s="76">
        <v>0.35678926487814067</v>
      </c>
      <c r="U57" s="77">
        <v>0.55002961595312672</v>
      </c>
    </row>
    <row r="58" spans="1:21" x14ac:dyDescent="0.3">
      <c r="A58" s="17" t="s">
        <v>174</v>
      </c>
      <c r="B58" s="18">
        <v>0</v>
      </c>
      <c r="C58" s="18">
        <v>0</v>
      </c>
      <c r="D58" s="19">
        <v>0</v>
      </c>
      <c r="E58" s="27" t="s">
        <v>163</v>
      </c>
      <c r="F58" s="27" t="s">
        <v>163</v>
      </c>
      <c r="G58" s="28" t="s">
        <v>163</v>
      </c>
      <c r="I58" s="93">
        <v>0</v>
      </c>
      <c r="J58" s="18">
        <v>0</v>
      </c>
      <c r="K58" s="19">
        <v>0</v>
      </c>
      <c r="L58" s="76" t="s">
        <v>163</v>
      </c>
      <c r="M58" s="76" t="s">
        <v>163</v>
      </c>
      <c r="N58" s="77" t="s">
        <v>163</v>
      </c>
      <c r="P58" s="93">
        <v>0</v>
      </c>
      <c r="Q58" s="18">
        <v>0</v>
      </c>
      <c r="R58" s="19">
        <v>0</v>
      </c>
      <c r="S58" s="76" t="s">
        <v>163</v>
      </c>
      <c r="T58" s="76" t="s">
        <v>163</v>
      </c>
      <c r="U58" s="77" t="s">
        <v>163</v>
      </c>
    </row>
    <row r="59" spans="1:21" x14ac:dyDescent="0.3">
      <c r="A59" s="17" t="s">
        <v>175</v>
      </c>
      <c r="B59" s="18">
        <v>0</v>
      </c>
      <c r="C59" s="18">
        <v>0</v>
      </c>
      <c r="D59" s="19">
        <v>0</v>
      </c>
      <c r="E59" s="27" t="s">
        <v>163</v>
      </c>
      <c r="F59" s="27" t="s">
        <v>163</v>
      </c>
      <c r="G59" s="28" t="s">
        <v>163</v>
      </c>
      <c r="I59" s="93">
        <v>0</v>
      </c>
      <c r="J59" s="18">
        <v>0</v>
      </c>
      <c r="K59" s="19">
        <v>0</v>
      </c>
      <c r="L59" s="76" t="s">
        <v>163</v>
      </c>
      <c r="M59" s="76" t="s">
        <v>163</v>
      </c>
      <c r="N59" s="77" t="s">
        <v>163</v>
      </c>
      <c r="P59" s="93">
        <v>0</v>
      </c>
      <c r="Q59" s="18">
        <v>0</v>
      </c>
      <c r="R59" s="19">
        <v>0</v>
      </c>
      <c r="S59" s="76" t="s">
        <v>163</v>
      </c>
      <c r="T59" s="76" t="s">
        <v>163</v>
      </c>
      <c r="U59" s="77" t="s">
        <v>163</v>
      </c>
    </row>
    <row r="60" spans="1:21" x14ac:dyDescent="0.3">
      <c r="A60" s="17" t="s">
        <v>176</v>
      </c>
      <c r="B60" s="18">
        <v>0</v>
      </c>
      <c r="C60" s="18">
        <v>551</v>
      </c>
      <c r="D60" s="19">
        <v>879</v>
      </c>
      <c r="E60" s="27" t="s">
        <v>163</v>
      </c>
      <c r="F60" s="27">
        <v>6.9503923628937342E-2</v>
      </c>
      <c r="G60" s="28">
        <v>0.10370873772661952</v>
      </c>
      <c r="I60" s="93">
        <v>0</v>
      </c>
      <c r="J60" s="18">
        <v>0</v>
      </c>
      <c r="K60" s="19">
        <v>0</v>
      </c>
      <c r="L60" s="76" t="s">
        <v>163</v>
      </c>
      <c r="M60" s="76" t="s">
        <v>163</v>
      </c>
      <c r="N60" s="77" t="s">
        <v>163</v>
      </c>
      <c r="P60" s="93">
        <v>0</v>
      </c>
      <c r="Q60" s="18">
        <v>551</v>
      </c>
      <c r="R60" s="19">
        <v>879</v>
      </c>
      <c r="S60" s="76" t="s">
        <v>163</v>
      </c>
      <c r="T60" s="76">
        <v>7.8043225465603619E-2</v>
      </c>
      <c r="U60" s="77">
        <v>0.11726316575862197</v>
      </c>
    </row>
    <row r="61" spans="1:21" x14ac:dyDescent="0.3">
      <c r="A61" s="17" t="s">
        <v>177</v>
      </c>
      <c r="B61" s="18">
        <v>0</v>
      </c>
      <c r="C61" s="18">
        <v>0</v>
      </c>
      <c r="D61" s="19">
        <v>5084</v>
      </c>
      <c r="E61" s="27" t="s">
        <v>163</v>
      </c>
      <c r="F61" s="27" t="s">
        <v>163</v>
      </c>
      <c r="G61" s="28">
        <v>0.5998352930627231</v>
      </c>
      <c r="I61" s="93">
        <v>0</v>
      </c>
      <c r="J61" s="18">
        <v>0</v>
      </c>
      <c r="K61" s="19">
        <v>3900</v>
      </c>
      <c r="L61" s="76" t="s">
        <v>163</v>
      </c>
      <c r="M61" s="76" t="s">
        <v>163</v>
      </c>
      <c r="N61" s="77">
        <v>3.9808104521792385</v>
      </c>
      <c r="P61" s="93">
        <v>0</v>
      </c>
      <c r="Q61" s="18">
        <v>0</v>
      </c>
      <c r="R61" s="19">
        <v>1184</v>
      </c>
      <c r="S61" s="76" t="s">
        <v>163</v>
      </c>
      <c r="T61" s="76" t="s">
        <v>163</v>
      </c>
      <c r="U61" s="77">
        <v>0.15795175000933837</v>
      </c>
    </row>
    <row r="62" spans="1:21" x14ac:dyDescent="0.3">
      <c r="A62" s="17" t="s">
        <v>178</v>
      </c>
      <c r="B62" s="18">
        <v>0</v>
      </c>
      <c r="C62" s="18">
        <v>0</v>
      </c>
      <c r="D62" s="19">
        <v>0</v>
      </c>
      <c r="E62" s="27" t="s">
        <v>163</v>
      </c>
      <c r="F62" s="27" t="s">
        <v>163</v>
      </c>
      <c r="G62" s="28" t="s">
        <v>163</v>
      </c>
      <c r="I62" s="93">
        <v>0</v>
      </c>
      <c r="J62" s="18">
        <v>0</v>
      </c>
      <c r="K62" s="19">
        <v>0</v>
      </c>
      <c r="L62" s="76" t="s">
        <v>163</v>
      </c>
      <c r="M62" s="76" t="s">
        <v>163</v>
      </c>
      <c r="N62" s="77" t="s">
        <v>163</v>
      </c>
      <c r="P62" s="93">
        <v>0</v>
      </c>
      <c r="Q62" s="18">
        <v>0</v>
      </c>
      <c r="R62" s="19">
        <v>0</v>
      </c>
      <c r="S62" s="76" t="s">
        <v>163</v>
      </c>
      <c r="T62" s="76" t="s">
        <v>163</v>
      </c>
      <c r="U62" s="77" t="s">
        <v>163</v>
      </c>
    </row>
    <row r="63" spans="1:21" x14ac:dyDescent="0.3">
      <c r="A63" s="17" t="s">
        <v>179</v>
      </c>
      <c r="B63" s="18">
        <v>0</v>
      </c>
      <c r="C63" s="18">
        <v>0</v>
      </c>
      <c r="D63" s="19">
        <v>0</v>
      </c>
      <c r="E63" s="27" t="s">
        <v>163</v>
      </c>
      <c r="F63" s="27" t="s">
        <v>163</v>
      </c>
      <c r="G63" s="28" t="s">
        <v>163</v>
      </c>
      <c r="I63" s="93">
        <v>0</v>
      </c>
      <c r="J63" s="18">
        <v>0</v>
      </c>
      <c r="K63" s="19">
        <v>0</v>
      </c>
      <c r="L63" s="76" t="s">
        <v>163</v>
      </c>
      <c r="M63" s="76" t="s">
        <v>163</v>
      </c>
      <c r="N63" s="77" t="s">
        <v>163</v>
      </c>
      <c r="P63" s="93">
        <v>0</v>
      </c>
      <c r="Q63" s="18">
        <v>0</v>
      </c>
      <c r="R63" s="19">
        <v>0</v>
      </c>
      <c r="S63" s="76" t="s">
        <v>163</v>
      </c>
      <c r="T63" s="76" t="s">
        <v>163</v>
      </c>
      <c r="U63" s="77" t="s">
        <v>163</v>
      </c>
    </row>
    <row r="64" spans="1:21" x14ac:dyDescent="0.3">
      <c r="A64" s="17" t="s">
        <v>180</v>
      </c>
      <c r="B64" s="18">
        <v>0</v>
      </c>
      <c r="C64" s="18">
        <v>0</v>
      </c>
      <c r="D64" s="19">
        <v>0</v>
      </c>
      <c r="E64" s="27" t="s">
        <v>163</v>
      </c>
      <c r="F64" s="27" t="s">
        <v>163</v>
      </c>
      <c r="G64" s="28" t="s">
        <v>163</v>
      </c>
      <c r="I64" s="93">
        <v>0</v>
      </c>
      <c r="J64" s="18">
        <v>0</v>
      </c>
      <c r="K64" s="19">
        <v>0</v>
      </c>
      <c r="L64" s="76" t="s">
        <v>163</v>
      </c>
      <c r="M64" s="76" t="s">
        <v>163</v>
      </c>
      <c r="N64" s="77" t="s">
        <v>163</v>
      </c>
      <c r="P64" s="93">
        <v>0</v>
      </c>
      <c r="Q64" s="18">
        <v>0</v>
      </c>
      <c r="R64" s="19">
        <v>0</v>
      </c>
      <c r="S64" s="76" t="s">
        <v>163</v>
      </c>
      <c r="T64" s="76" t="s">
        <v>163</v>
      </c>
      <c r="U64" s="77" t="s">
        <v>163</v>
      </c>
    </row>
    <row r="65" spans="1:21" x14ac:dyDescent="0.3">
      <c r="A65" s="17" t="s">
        <v>181</v>
      </c>
      <c r="B65" s="18">
        <v>0</v>
      </c>
      <c r="C65" s="18">
        <v>0</v>
      </c>
      <c r="D65" s="19">
        <v>0</v>
      </c>
      <c r="E65" s="27" t="s">
        <v>163</v>
      </c>
      <c r="F65" s="27" t="s">
        <v>163</v>
      </c>
      <c r="G65" s="28" t="s">
        <v>163</v>
      </c>
      <c r="I65" s="93">
        <v>0</v>
      </c>
      <c r="J65" s="18">
        <v>0</v>
      </c>
      <c r="K65" s="19">
        <v>0</v>
      </c>
      <c r="L65" s="76" t="s">
        <v>163</v>
      </c>
      <c r="M65" s="76" t="s">
        <v>163</v>
      </c>
      <c r="N65" s="77" t="s">
        <v>163</v>
      </c>
      <c r="P65" s="93">
        <v>0</v>
      </c>
      <c r="Q65" s="18">
        <v>0</v>
      </c>
      <c r="R65" s="19">
        <v>0</v>
      </c>
      <c r="S65" s="76" t="s">
        <v>163</v>
      </c>
      <c r="T65" s="76" t="s">
        <v>163</v>
      </c>
      <c r="U65" s="77" t="s">
        <v>163</v>
      </c>
    </row>
    <row r="66" spans="1:21" x14ac:dyDescent="0.3">
      <c r="A66" s="17" t="s">
        <v>182</v>
      </c>
      <c r="B66" s="18">
        <v>183</v>
      </c>
      <c r="C66" s="18">
        <v>183</v>
      </c>
      <c r="D66" s="19">
        <v>164</v>
      </c>
      <c r="E66" s="27">
        <v>2.518638613895453E-2</v>
      </c>
      <c r="F66" s="27">
        <v>2.3083880261516396E-2</v>
      </c>
      <c r="G66" s="28">
        <v>1.9349525582668489E-2</v>
      </c>
      <c r="I66" s="93">
        <v>0</v>
      </c>
      <c r="J66" s="18">
        <v>0</v>
      </c>
      <c r="K66" s="19">
        <v>0</v>
      </c>
      <c r="L66" s="76" t="s">
        <v>163</v>
      </c>
      <c r="M66" s="76" t="s">
        <v>163</v>
      </c>
      <c r="N66" s="77" t="s">
        <v>163</v>
      </c>
      <c r="P66" s="93">
        <v>183</v>
      </c>
      <c r="Q66" s="18">
        <v>183</v>
      </c>
      <c r="R66" s="19">
        <v>164</v>
      </c>
      <c r="S66" s="76">
        <v>2.8199703209680974E-2</v>
      </c>
      <c r="T66" s="76">
        <v>2.5919982323421891E-2</v>
      </c>
      <c r="U66" s="77">
        <v>2.1878451859401599E-2</v>
      </c>
    </row>
    <row r="67" spans="1:21" x14ac:dyDescent="0.3">
      <c r="A67" s="17" t="s">
        <v>183</v>
      </c>
      <c r="B67" s="18">
        <v>4775</v>
      </c>
      <c r="C67" s="18">
        <v>11997</v>
      </c>
      <c r="D67" s="19">
        <v>23053</v>
      </c>
      <c r="E67" s="27">
        <v>0.65718575854375894</v>
      </c>
      <c r="F67" s="27">
        <v>1.5133186420623619</v>
      </c>
      <c r="G67" s="28">
        <v>2.7199061783979066</v>
      </c>
      <c r="I67" s="93">
        <v>0</v>
      </c>
      <c r="J67" s="18">
        <v>0</v>
      </c>
      <c r="K67" s="19">
        <v>0</v>
      </c>
      <c r="L67" s="76" t="s">
        <v>163</v>
      </c>
      <c r="M67" s="76" t="s">
        <v>163</v>
      </c>
      <c r="N67" s="77" t="s">
        <v>163</v>
      </c>
      <c r="P67" s="93">
        <v>4775</v>
      </c>
      <c r="Q67" s="18">
        <v>11997</v>
      </c>
      <c r="R67" s="19">
        <v>23053</v>
      </c>
      <c r="S67" s="76">
        <v>0.73581192801216744</v>
      </c>
      <c r="T67" s="76">
        <v>1.6992460542846581</v>
      </c>
      <c r="U67" s="77">
        <v>3.0753899433828353</v>
      </c>
    </row>
    <row r="68" spans="1:21" x14ac:dyDescent="0.3">
      <c r="A68" s="17" t="s">
        <v>184</v>
      </c>
      <c r="B68" s="18">
        <v>0</v>
      </c>
      <c r="C68" s="18">
        <v>0</v>
      </c>
      <c r="D68" s="19">
        <v>0</v>
      </c>
      <c r="E68" s="27" t="s">
        <v>163</v>
      </c>
      <c r="F68" s="27" t="s">
        <v>163</v>
      </c>
      <c r="G68" s="28" t="s">
        <v>163</v>
      </c>
      <c r="I68" s="93">
        <v>0</v>
      </c>
      <c r="J68" s="18">
        <v>0</v>
      </c>
      <c r="K68" s="19">
        <v>0</v>
      </c>
      <c r="L68" s="76" t="s">
        <v>163</v>
      </c>
      <c r="M68" s="76" t="s">
        <v>163</v>
      </c>
      <c r="N68" s="77" t="s">
        <v>163</v>
      </c>
      <c r="P68" s="93">
        <v>0</v>
      </c>
      <c r="Q68" s="18">
        <v>0</v>
      </c>
      <c r="R68" s="19">
        <v>0</v>
      </c>
      <c r="S68" s="76" t="s">
        <v>163</v>
      </c>
      <c r="T68" s="76" t="s">
        <v>163</v>
      </c>
      <c r="U68" s="77" t="s">
        <v>163</v>
      </c>
    </row>
    <row r="69" spans="1:21" x14ac:dyDescent="0.3">
      <c r="A69" s="17" t="s">
        <v>5</v>
      </c>
      <c r="B69" s="18" t="s">
        <v>5</v>
      </c>
      <c r="C69" s="18" t="s">
        <v>5</v>
      </c>
      <c r="D69" s="19" t="s">
        <v>5</v>
      </c>
      <c r="E69" s="27" t="s">
        <v>5</v>
      </c>
      <c r="F69" s="27" t="s">
        <v>5</v>
      </c>
      <c r="G69" s="28" t="s">
        <v>5</v>
      </c>
      <c r="I69" s="93" t="s">
        <v>5</v>
      </c>
      <c r="J69" s="18" t="s">
        <v>5</v>
      </c>
      <c r="K69" s="19" t="s">
        <v>5</v>
      </c>
      <c r="L69" s="76" t="s">
        <v>5</v>
      </c>
      <c r="M69" s="76" t="s">
        <v>5</v>
      </c>
      <c r="N69" s="77" t="s">
        <v>5</v>
      </c>
      <c r="P69" s="93" t="s">
        <v>5</v>
      </c>
      <c r="Q69" s="18" t="s">
        <v>5</v>
      </c>
      <c r="R69" s="19" t="s">
        <v>5</v>
      </c>
      <c r="S69" s="76" t="s">
        <v>5</v>
      </c>
      <c r="T69" s="76" t="s">
        <v>5</v>
      </c>
      <c r="U69" s="77" t="s">
        <v>5</v>
      </c>
    </row>
    <row r="70" spans="1:21" ht="13.5" thickBot="1" x14ac:dyDescent="0.35">
      <c r="A70" s="20" t="s">
        <v>4</v>
      </c>
      <c r="B70" s="21">
        <v>726583</v>
      </c>
      <c r="C70" s="21">
        <v>792761</v>
      </c>
      <c r="D70" s="22">
        <v>847566</v>
      </c>
      <c r="E70" s="23">
        <v>100</v>
      </c>
      <c r="F70" s="23">
        <v>100</v>
      </c>
      <c r="G70" s="48">
        <v>100</v>
      </c>
      <c r="I70" s="94">
        <v>77640</v>
      </c>
      <c r="J70" s="21">
        <v>86742</v>
      </c>
      <c r="K70" s="22">
        <v>97970</v>
      </c>
      <c r="L70" s="80">
        <v>100</v>
      </c>
      <c r="M70" s="80">
        <v>100</v>
      </c>
      <c r="N70" s="81">
        <v>100</v>
      </c>
      <c r="P70" s="94">
        <v>648943</v>
      </c>
      <c r="Q70" s="21">
        <v>706019</v>
      </c>
      <c r="R70" s="22">
        <v>749596</v>
      </c>
      <c r="S70" s="80">
        <v>100</v>
      </c>
      <c r="T70" s="80">
        <v>100</v>
      </c>
      <c r="U70" s="81">
        <v>100</v>
      </c>
    </row>
    <row r="71" spans="1:21" x14ac:dyDescent="0.3">
      <c r="A71" s="24"/>
      <c r="B71" s="24"/>
      <c r="C71" s="24"/>
      <c r="D71" s="24"/>
      <c r="E71" s="24"/>
      <c r="F71" s="24"/>
      <c r="G71" s="50"/>
    </row>
    <row r="72" spans="1:21" ht="12.75" customHeight="1" x14ac:dyDescent="0.3">
      <c r="A72" s="26" t="s">
        <v>157</v>
      </c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220">
        <v>16</v>
      </c>
    </row>
    <row r="73" spans="1:21" ht="12.75" customHeight="1" x14ac:dyDescent="0.3">
      <c r="A73" s="26" t="s">
        <v>158</v>
      </c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219"/>
    </row>
    <row r="74" spans="1:21" ht="12.75" customHeight="1" x14ac:dyDescent="0.3"/>
  </sheetData>
  <mergeCells count="5">
    <mergeCell ref="U72:U73"/>
    <mergeCell ref="I4:N4"/>
    <mergeCell ref="P4:U4"/>
    <mergeCell ref="I38:N38"/>
    <mergeCell ref="P38:U38"/>
  </mergeCells>
  <hyperlinks>
    <hyperlink ref="A2" location="Innhold!A40" tooltip="Move to Innhold" display="Tilbake til innholdsfortegnelsen" xr:uid="{00000000-0004-0000-0F00-000000000000}"/>
  </hyperlinks>
  <pageMargins left="0.78740157480314965" right="0.78740157480314965" top="0.39370078740157483" bottom="0.19685039370078741" header="3.937007874015748E-2" footer="3.937007874015748E-2"/>
  <pageSetup paperSize="9" scale="5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U74"/>
  <sheetViews>
    <sheetView showGridLines="0" showRowColHeaders="0" zoomScaleNormal="100" workbookViewId="0"/>
  </sheetViews>
  <sheetFormatPr defaultColWidth="11.453125" defaultRowHeight="13" x14ac:dyDescent="0.3"/>
  <cols>
    <col min="1" max="1" width="26.453125" style="1" customWidth="1"/>
    <col min="2" max="4" width="11.7265625" style="1" customWidth="1"/>
    <col min="5" max="7" width="9.7265625" style="1" customWidth="1"/>
    <col min="8" max="8" width="6.7265625" style="1" customWidth="1"/>
    <col min="9" max="11" width="11.7265625" style="1" customWidth="1"/>
    <col min="12" max="14" width="9.7265625" style="1" customWidth="1"/>
    <col min="15" max="15" width="6.7265625" style="1" customWidth="1"/>
    <col min="16" max="18" width="11.7265625" style="1" customWidth="1"/>
    <col min="19" max="21" width="9.7265625" style="1" customWidth="1"/>
    <col min="22" max="16384" width="11.453125" style="1"/>
  </cols>
  <sheetData>
    <row r="1" spans="1:21" ht="5.25" customHeight="1" x14ac:dyDescent="0.3"/>
    <row r="2" spans="1:21" x14ac:dyDescent="0.3">
      <c r="A2" s="69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3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5.5" thickBot="1" x14ac:dyDescent="0.35">
      <c r="A4" s="5" t="s">
        <v>121</v>
      </c>
      <c r="B4" s="6"/>
      <c r="C4" s="6"/>
      <c r="D4" s="235" t="s">
        <v>103</v>
      </c>
      <c r="E4" s="235"/>
      <c r="F4" s="6"/>
      <c r="I4" s="235" t="s">
        <v>90</v>
      </c>
      <c r="J4" s="235"/>
      <c r="K4" s="235"/>
      <c r="L4" s="235"/>
      <c r="M4" s="235"/>
      <c r="N4" s="235"/>
      <c r="P4" s="235" t="s">
        <v>91</v>
      </c>
      <c r="Q4" s="235"/>
      <c r="R4" s="235"/>
      <c r="S4" s="235"/>
      <c r="T4" s="235"/>
      <c r="U4" s="235"/>
    </row>
    <row r="5" spans="1:21" x14ac:dyDescent="0.3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83" t="s">
        <v>1</v>
      </c>
      <c r="K5" s="10"/>
      <c r="L5" s="11"/>
      <c r="M5" s="83" t="s">
        <v>2</v>
      </c>
      <c r="N5" s="12"/>
      <c r="P5" s="7"/>
      <c r="Q5" s="83" t="s">
        <v>1</v>
      </c>
      <c r="R5" s="10"/>
      <c r="S5" s="11"/>
      <c r="T5" s="83" t="s">
        <v>2</v>
      </c>
      <c r="U5" s="12"/>
    </row>
    <row r="6" spans="1:21" x14ac:dyDescent="0.3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  <c r="I6" s="92" t="s">
        <v>159</v>
      </c>
      <c r="J6" s="15" t="s">
        <v>155</v>
      </c>
      <c r="K6" s="66" t="s">
        <v>156</v>
      </c>
      <c r="L6" s="15" t="s">
        <v>159</v>
      </c>
      <c r="M6" s="15" t="s">
        <v>155</v>
      </c>
      <c r="N6" s="16" t="s">
        <v>156</v>
      </c>
      <c r="P6" s="92" t="s">
        <v>159</v>
      </c>
      <c r="Q6" s="15" t="s">
        <v>155</v>
      </c>
      <c r="R6" s="66" t="s">
        <v>156</v>
      </c>
      <c r="S6" s="15" t="s">
        <v>159</v>
      </c>
      <c r="T6" s="15" t="s">
        <v>155</v>
      </c>
      <c r="U6" s="16" t="s">
        <v>156</v>
      </c>
    </row>
    <row r="7" spans="1:21" x14ac:dyDescent="0.3">
      <c r="A7" s="17" t="s">
        <v>80</v>
      </c>
      <c r="B7" s="18">
        <v>2454182</v>
      </c>
      <c r="C7" s="18">
        <v>2728173</v>
      </c>
      <c r="D7" s="19">
        <v>2807638</v>
      </c>
      <c r="E7" s="27">
        <v>24.027198259518162</v>
      </c>
      <c r="F7" s="27">
        <v>24.67123905701435</v>
      </c>
      <c r="G7" s="28">
        <v>23.257735395232842</v>
      </c>
      <c r="I7" s="93">
        <v>1333220</v>
      </c>
      <c r="J7" s="18">
        <v>1468067</v>
      </c>
      <c r="K7" s="19">
        <v>1539355</v>
      </c>
      <c r="L7" s="76">
        <v>20.624227782608553</v>
      </c>
      <c r="M7" s="76">
        <v>21.147630082600198</v>
      </c>
      <c r="N7" s="77">
        <v>20.141947702417511</v>
      </c>
      <c r="P7" s="93">
        <v>1120962</v>
      </c>
      <c r="Q7" s="18">
        <v>1260106</v>
      </c>
      <c r="R7" s="19">
        <v>1268283</v>
      </c>
      <c r="S7" s="76">
        <v>29.893563572244606</v>
      </c>
      <c r="T7" s="76">
        <v>30.613942554610922</v>
      </c>
      <c r="U7" s="77">
        <v>28.633853602127463</v>
      </c>
    </row>
    <row r="8" spans="1:21" x14ac:dyDescent="0.3">
      <c r="A8" s="17" t="s">
        <v>160</v>
      </c>
      <c r="B8" s="18">
        <v>259411</v>
      </c>
      <c r="C8" s="18">
        <v>318064</v>
      </c>
      <c r="D8" s="19">
        <v>395170</v>
      </c>
      <c r="E8" s="27">
        <v>2.5397136511065055</v>
      </c>
      <c r="F8" s="27">
        <v>2.8762959604945184</v>
      </c>
      <c r="G8" s="28">
        <v>3.2734844364316773</v>
      </c>
      <c r="I8" s="93">
        <v>248483</v>
      </c>
      <c r="J8" s="18">
        <v>299131</v>
      </c>
      <c r="K8" s="19">
        <v>371367</v>
      </c>
      <c r="L8" s="76">
        <v>3.8439042259386458</v>
      </c>
      <c r="M8" s="76">
        <v>4.3090075141245459</v>
      </c>
      <c r="N8" s="77">
        <v>4.8592135617863867</v>
      </c>
      <c r="P8" s="93">
        <v>10928</v>
      </c>
      <c r="Q8" s="18">
        <v>18933</v>
      </c>
      <c r="R8" s="19">
        <v>23803</v>
      </c>
      <c r="S8" s="76">
        <v>0.29142545663232922</v>
      </c>
      <c r="T8" s="76">
        <v>0.45997223597574222</v>
      </c>
      <c r="U8" s="77">
        <v>0.53739710876156188</v>
      </c>
    </row>
    <row r="9" spans="1:21" x14ac:dyDescent="0.3">
      <c r="A9" s="17" t="s">
        <v>81</v>
      </c>
      <c r="B9" s="18">
        <v>2702128</v>
      </c>
      <c r="C9" s="18">
        <v>2993280</v>
      </c>
      <c r="D9" s="19">
        <v>3491728</v>
      </c>
      <c r="E9" s="27">
        <v>26.454666026641583</v>
      </c>
      <c r="F9" s="27">
        <v>27.068637672383648</v>
      </c>
      <c r="G9" s="28">
        <v>28.924557188685142</v>
      </c>
      <c r="I9" s="93">
        <v>1431557</v>
      </c>
      <c r="J9" s="18">
        <v>1570874</v>
      </c>
      <c r="K9" s="19">
        <v>1792326</v>
      </c>
      <c r="L9" s="76">
        <v>22.145450602141999</v>
      </c>
      <c r="M9" s="76">
        <v>22.628573667533228</v>
      </c>
      <c r="N9" s="77">
        <v>23.451989019870769</v>
      </c>
      <c r="P9" s="93">
        <v>1270571</v>
      </c>
      <c r="Q9" s="18">
        <v>1422406</v>
      </c>
      <c r="R9" s="19">
        <v>1699402</v>
      </c>
      <c r="S9" s="76">
        <v>33.88330287873309</v>
      </c>
      <c r="T9" s="76">
        <v>34.556978201305213</v>
      </c>
      <c r="U9" s="77">
        <v>38.367168904071576</v>
      </c>
    </row>
    <row r="10" spans="1:21" x14ac:dyDescent="0.3">
      <c r="A10" s="17" t="s">
        <v>83</v>
      </c>
      <c r="B10" s="18">
        <v>1761934</v>
      </c>
      <c r="C10" s="18">
        <v>1717375</v>
      </c>
      <c r="D10" s="19">
        <v>1737652</v>
      </c>
      <c r="E10" s="27">
        <v>17.249876960301179</v>
      </c>
      <c r="F10" s="27">
        <v>15.530455427694658</v>
      </c>
      <c r="G10" s="28">
        <v>14.394252544308468</v>
      </c>
      <c r="I10" s="93">
        <v>1041387</v>
      </c>
      <c r="J10" s="18">
        <v>1038099</v>
      </c>
      <c r="K10" s="19">
        <v>1102351</v>
      </c>
      <c r="L10" s="76">
        <v>16.109721349700255</v>
      </c>
      <c r="M10" s="76">
        <v>14.953904447901344</v>
      </c>
      <c r="N10" s="77">
        <v>14.423895847096768</v>
      </c>
      <c r="P10" s="93">
        <v>720547</v>
      </c>
      <c r="Q10" s="18">
        <v>679276</v>
      </c>
      <c r="R10" s="19">
        <v>635301</v>
      </c>
      <c r="S10" s="76">
        <v>19.21538602672538</v>
      </c>
      <c r="T10" s="76">
        <v>16.502831065581695</v>
      </c>
      <c r="U10" s="77">
        <v>14.343104675600934</v>
      </c>
    </row>
    <row r="11" spans="1:21" x14ac:dyDescent="0.3">
      <c r="A11" s="17" t="s">
        <v>185</v>
      </c>
      <c r="B11" s="18">
        <v>1610952</v>
      </c>
      <c r="C11" s="18">
        <v>1847471</v>
      </c>
      <c r="D11" s="19">
        <v>2047418</v>
      </c>
      <c r="E11" s="27">
        <v>15.771716641458255</v>
      </c>
      <c r="F11" s="27">
        <v>16.706931229031795</v>
      </c>
      <c r="G11" s="28">
        <v>16.960272687375237</v>
      </c>
      <c r="I11" s="93">
        <v>1477372</v>
      </c>
      <c r="J11" s="18">
        <v>1689734</v>
      </c>
      <c r="K11" s="19">
        <v>1869422</v>
      </c>
      <c r="L11" s="76">
        <v>22.85418509146875</v>
      </c>
      <c r="M11" s="76">
        <v>24.340762083741659</v>
      </c>
      <c r="N11" s="77">
        <v>24.460764513545442</v>
      </c>
      <c r="P11" s="93">
        <v>133580</v>
      </c>
      <c r="Q11" s="18">
        <v>157737</v>
      </c>
      <c r="R11" s="19">
        <v>177996</v>
      </c>
      <c r="S11" s="76">
        <v>3.5622815242447419</v>
      </c>
      <c r="T11" s="76">
        <v>3.8321787664979476</v>
      </c>
      <c r="U11" s="77">
        <v>4.018591596484602</v>
      </c>
    </row>
    <row r="12" spans="1:21" x14ac:dyDescent="0.3">
      <c r="A12" s="17" t="s">
        <v>161</v>
      </c>
      <c r="B12" s="18">
        <v>102227</v>
      </c>
      <c r="C12" s="18">
        <v>109763</v>
      </c>
      <c r="D12" s="19">
        <v>122506</v>
      </c>
      <c r="E12" s="27">
        <v>1.000833840552886</v>
      </c>
      <c r="F12" s="27">
        <v>0.99260172013104231</v>
      </c>
      <c r="G12" s="28">
        <v>1.0148075116266393</v>
      </c>
      <c r="I12" s="93">
        <v>102218</v>
      </c>
      <c r="J12" s="18">
        <v>109750</v>
      </c>
      <c r="K12" s="19">
        <v>122504</v>
      </c>
      <c r="L12" s="76">
        <v>1.5812598937029756</v>
      </c>
      <c r="M12" s="76">
        <v>1.5809580908537362</v>
      </c>
      <c r="N12" s="77">
        <v>1.6029240567230787</v>
      </c>
      <c r="P12" s="93">
        <v>9</v>
      </c>
      <c r="Q12" s="18">
        <v>13</v>
      </c>
      <c r="R12" s="19">
        <v>2</v>
      </c>
      <c r="S12" s="76">
        <v>2.4000998441535168E-4</v>
      </c>
      <c r="T12" s="76">
        <v>3.1583156751094116E-4</v>
      </c>
      <c r="U12" s="77">
        <v>4.515372925778783E-5</v>
      </c>
    </row>
    <row r="13" spans="1:21" x14ac:dyDescent="0.3">
      <c r="A13" s="17" t="s">
        <v>162</v>
      </c>
      <c r="B13" s="18">
        <v>211551</v>
      </c>
      <c r="C13" s="18">
        <v>105301</v>
      </c>
      <c r="D13" s="19">
        <v>134820</v>
      </c>
      <c r="E13" s="27">
        <v>2.0711494986921615</v>
      </c>
      <c r="F13" s="27">
        <v>0.95225124797535488</v>
      </c>
      <c r="G13" s="28">
        <v>1.1168134517289237</v>
      </c>
      <c r="I13" s="93">
        <v>122359</v>
      </c>
      <c r="J13" s="18">
        <v>633</v>
      </c>
      <c r="K13" s="19">
        <v>0</v>
      </c>
      <c r="L13" s="76">
        <v>1.8928308060576651</v>
      </c>
      <c r="M13" s="76">
        <v>9.1184188748101597E-3</v>
      </c>
      <c r="N13" s="77" t="s">
        <v>163</v>
      </c>
      <c r="P13" s="93">
        <v>89192</v>
      </c>
      <c r="Q13" s="18">
        <v>104668</v>
      </c>
      <c r="R13" s="19">
        <v>134820</v>
      </c>
      <c r="S13" s="76">
        <v>2.3785522811082274</v>
      </c>
      <c r="T13" s="76">
        <v>2.5428814237103992</v>
      </c>
      <c r="U13" s="77">
        <v>3.0438128892674778</v>
      </c>
    </row>
    <row r="14" spans="1:21" x14ac:dyDescent="0.3">
      <c r="A14" s="17" t="s">
        <v>164</v>
      </c>
      <c r="B14" s="18">
        <v>166088</v>
      </c>
      <c r="C14" s="18">
        <v>189336</v>
      </c>
      <c r="D14" s="19">
        <v>190388</v>
      </c>
      <c r="E14" s="27">
        <v>1.626052715131499</v>
      </c>
      <c r="F14" s="27">
        <v>1.7121911689980323</v>
      </c>
      <c r="G14" s="28">
        <v>1.5771241614579907</v>
      </c>
      <c r="I14" s="93">
        <v>93290</v>
      </c>
      <c r="J14" s="18">
        <v>98393</v>
      </c>
      <c r="K14" s="19">
        <v>105004</v>
      </c>
      <c r="L14" s="76">
        <v>1.4431483249872878</v>
      </c>
      <c r="M14" s="76">
        <v>1.4173595392562337</v>
      </c>
      <c r="N14" s="77">
        <v>1.3739423827152595</v>
      </c>
      <c r="P14" s="93">
        <v>72798</v>
      </c>
      <c r="Q14" s="18">
        <v>90943</v>
      </c>
      <c r="R14" s="19">
        <v>85384</v>
      </c>
      <c r="S14" s="76">
        <v>1.9413607606076413</v>
      </c>
      <c r="T14" s="76">
        <v>2.2094361726267322</v>
      </c>
      <c r="U14" s="77">
        <v>1.9277030094734782</v>
      </c>
    </row>
    <row r="15" spans="1:21" x14ac:dyDescent="0.3">
      <c r="A15" s="17" t="s">
        <v>165</v>
      </c>
      <c r="B15" s="18">
        <v>0</v>
      </c>
      <c r="C15" s="18">
        <v>0</v>
      </c>
      <c r="D15" s="19">
        <v>0</v>
      </c>
      <c r="E15" s="27" t="s">
        <v>163</v>
      </c>
      <c r="F15" s="27" t="s">
        <v>163</v>
      </c>
      <c r="G15" s="28" t="s">
        <v>163</v>
      </c>
      <c r="I15" s="93">
        <v>0</v>
      </c>
      <c r="J15" s="18">
        <v>0</v>
      </c>
      <c r="K15" s="19">
        <v>0</v>
      </c>
      <c r="L15" s="76" t="s">
        <v>163</v>
      </c>
      <c r="M15" s="76" t="s">
        <v>163</v>
      </c>
      <c r="N15" s="77" t="s">
        <v>163</v>
      </c>
      <c r="P15" s="93">
        <v>0</v>
      </c>
      <c r="Q15" s="18">
        <v>0</v>
      </c>
      <c r="R15" s="19">
        <v>0</v>
      </c>
      <c r="S15" s="76" t="s">
        <v>163</v>
      </c>
      <c r="T15" s="76" t="s">
        <v>163</v>
      </c>
      <c r="U15" s="77" t="s">
        <v>163</v>
      </c>
    </row>
    <row r="16" spans="1:21" x14ac:dyDescent="0.3">
      <c r="A16" s="17" t="s">
        <v>166</v>
      </c>
      <c r="B16" s="18">
        <v>0</v>
      </c>
      <c r="C16" s="18">
        <v>0</v>
      </c>
      <c r="D16" s="19">
        <v>0</v>
      </c>
      <c r="E16" s="27" t="s">
        <v>163</v>
      </c>
      <c r="F16" s="27" t="s">
        <v>163</v>
      </c>
      <c r="G16" s="28" t="s">
        <v>163</v>
      </c>
      <c r="I16" s="93">
        <v>0</v>
      </c>
      <c r="J16" s="18">
        <v>0</v>
      </c>
      <c r="K16" s="19">
        <v>0</v>
      </c>
      <c r="L16" s="76" t="s">
        <v>163</v>
      </c>
      <c r="M16" s="76" t="s">
        <v>163</v>
      </c>
      <c r="N16" s="77" t="s">
        <v>163</v>
      </c>
      <c r="P16" s="93">
        <v>0</v>
      </c>
      <c r="Q16" s="18">
        <v>0</v>
      </c>
      <c r="R16" s="19">
        <v>0</v>
      </c>
      <c r="S16" s="76" t="s">
        <v>163</v>
      </c>
      <c r="T16" s="76" t="s">
        <v>163</v>
      </c>
      <c r="U16" s="77" t="s">
        <v>163</v>
      </c>
    </row>
    <row r="17" spans="1:21" x14ac:dyDescent="0.3">
      <c r="A17" s="17" t="s">
        <v>167</v>
      </c>
      <c r="B17" s="18">
        <v>0</v>
      </c>
      <c r="C17" s="18">
        <v>0</v>
      </c>
      <c r="D17" s="19">
        <v>0</v>
      </c>
      <c r="E17" s="27" t="s">
        <v>163</v>
      </c>
      <c r="F17" s="27" t="s">
        <v>163</v>
      </c>
      <c r="G17" s="28" t="s">
        <v>163</v>
      </c>
      <c r="I17" s="93">
        <v>0</v>
      </c>
      <c r="J17" s="18">
        <v>0</v>
      </c>
      <c r="K17" s="19">
        <v>0</v>
      </c>
      <c r="L17" s="76" t="s">
        <v>163</v>
      </c>
      <c r="M17" s="76" t="s">
        <v>163</v>
      </c>
      <c r="N17" s="77" t="s">
        <v>163</v>
      </c>
      <c r="P17" s="93">
        <v>0</v>
      </c>
      <c r="Q17" s="18">
        <v>0</v>
      </c>
      <c r="R17" s="19">
        <v>0</v>
      </c>
      <c r="S17" s="76" t="s">
        <v>163</v>
      </c>
      <c r="T17" s="76" t="s">
        <v>163</v>
      </c>
      <c r="U17" s="77" t="s">
        <v>163</v>
      </c>
    </row>
    <row r="18" spans="1:21" x14ac:dyDescent="0.3">
      <c r="A18" s="17" t="s">
        <v>168</v>
      </c>
      <c r="B18" s="18">
        <v>0</v>
      </c>
      <c r="C18" s="18">
        <v>0</v>
      </c>
      <c r="D18" s="19">
        <v>10084</v>
      </c>
      <c r="E18" s="27" t="s">
        <v>163</v>
      </c>
      <c r="F18" s="27" t="s">
        <v>163</v>
      </c>
      <c r="G18" s="28">
        <v>8.3533206106174651E-2</v>
      </c>
      <c r="I18" s="93">
        <v>0</v>
      </c>
      <c r="J18" s="18">
        <v>0</v>
      </c>
      <c r="K18" s="19">
        <v>1227</v>
      </c>
      <c r="L18" s="76" t="s">
        <v>163</v>
      </c>
      <c r="M18" s="76" t="s">
        <v>163</v>
      </c>
      <c r="N18" s="77">
        <v>1.605488651471966E-2</v>
      </c>
      <c r="P18" s="93">
        <v>0</v>
      </c>
      <c r="Q18" s="18">
        <v>0</v>
      </c>
      <c r="R18" s="19">
        <v>8857</v>
      </c>
      <c r="S18" s="76" t="s">
        <v>163</v>
      </c>
      <c r="T18" s="76" t="s">
        <v>163</v>
      </c>
      <c r="U18" s="77">
        <v>0.19996329001811342</v>
      </c>
    </row>
    <row r="19" spans="1:21" x14ac:dyDescent="0.3">
      <c r="A19" s="17" t="s">
        <v>169</v>
      </c>
      <c r="B19" s="18">
        <v>49515</v>
      </c>
      <c r="C19" s="18">
        <v>73746</v>
      </c>
      <c r="D19" s="19">
        <v>85864</v>
      </c>
      <c r="E19" s="27">
        <v>0.48476711255320176</v>
      </c>
      <c r="F19" s="27">
        <v>0.66689509627819799</v>
      </c>
      <c r="G19" s="28">
        <v>0.71127481248518243</v>
      </c>
      <c r="I19" s="93">
        <v>3846</v>
      </c>
      <c r="J19" s="18">
        <v>4927</v>
      </c>
      <c r="K19" s="19">
        <v>5620</v>
      </c>
      <c r="L19" s="76">
        <v>5.94956421685187E-2</v>
      </c>
      <c r="M19" s="76">
        <v>7.0973854338372278E-2</v>
      </c>
      <c r="N19" s="77">
        <v>7.3535829024225341E-2</v>
      </c>
      <c r="P19" s="93">
        <v>45669</v>
      </c>
      <c r="Q19" s="18">
        <v>68819</v>
      </c>
      <c r="R19" s="19">
        <v>80244</v>
      </c>
      <c r="S19" s="76">
        <v>1.2178906642516329</v>
      </c>
      <c r="T19" s="76">
        <v>1.6719394341950353</v>
      </c>
      <c r="U19" s="77">
        <v>1.8116579252809635</v>
      </c>
    </row>
    <row r="20" spans="1:21" x14ac:dyDescent="0.3">
      <c r="A20" s="17" t="s">
        <v>170</v>
      </c>
      <c r="B20" s="18">
        <v>252351</v>
      </c>
      <c r="C20" s="18">
        <v>267293</v>
      </c>
      <c r="D20" s="19">
        <v>290358</v>
      </c>
      <c r="E20" s="27">
        <v>2.470594074925033</v>
      </c>
      <c r="F20" s="27"/>
      <c r="G20" s="28">
        <v>2.4052493711400893</v>
      </c>
      <c r="I20" s="93">
        <v>214077</v>
      </c>
      <c r="J20" s="18">
        <v>226828</v>
      </c>
      <c r="K20" s="19">
        <v>246225</v>
      </c>
      <c r="L20" s="76">
        <v>3.3116610994565723</v>
      </c>
      <c r="M20" s="76">
        <v>3.2674766453956376</v>
      </c>
      <c r="N20" s="77">
        <v>3.2217721532900154</v>
      </c>
      <c r="P20" s="93">
        <v>38274</v>
      </c>
      <c r="Q20" s="18">
        <v>40465</v>
      </c>
      <c r="R20" s="19">
        <v>44133</v>
      </c>
      <c r="S20" s="76">
        <v>1.0206824603903522</v>
      </c>
      <c r="T20" s="76">
        <v>0.98308649071771026</v>
      </c>
      <c r="U20" s="77">
        <v>0.99638476666697517</v>
      </c>
    </row>
    <row r="21" spans="1:21" x14ac:dyDescent="0.3">
      <c r="A21" s="17" t="s">
        <v>171</v>
      </c>
      <c r="B21" s="18">
        <v>0</v>
      </c>
      <c r="C21" s="18">
        <v>0</v>
      </c>
      <c r="D21" s="19">
        <v>0</v>
      </c>
      <c r="E21" s="27" t="s">
        <v>163</v>
      </c>
      <c r="F21" s="27" t="s">
        <v>163</v>
      </c>
      <c r="G21" s="28" t="s">
        <v>163</v>
      </c>
      <c r="I21" s="93">
        <v>0</v>
      </c>
      <c r="J21" s="18">
        <v>0</v>
      </c>
      <c r="K21" s="19">
        <v>0</v>
      </c>
      <c r="L21" s="76" t="s">
        <v>163</v>
      </c>
      <c r="M21" s="76" t="s">
        <v>163</v>
      </c>
      <c r="N21" s="77" t="s">
        <v>163</v>
      </c>
      <c r="P21" s="93">
        <v>0</v>
      </c>
      <c r="Q21" s="18">
        <v>0</v>
      </c>
      <c r="R21" s="19">
        <v>0</v>
      </c>
      <c r="S21" s="76" t="s">
        <v>163</v>
      </c>
      <c r="T21" s="76" t="s">
        <v>163</v>
      </c>
      <c r="U21" s="77" t="s">
        <v>163</v>
      </c>
    </row>
    <row r="22" spans="1:21" x14ac:dyDescent="0.3">
      <c r="A22" s="17" t="s">
        <v>172</v>
      </c>
      <c r="B22" s="18">
        <v>0</v>
      </c>
      <c r="C22" s="18">
        <v>0</v>
      </c>
      <c r="D22" s="19">
        <v>0</v>
      </c>
      <c r="E22" s="27" t="s">
        <v>163</v>
      </c>
      <c r="F22" s="27" t="s">
        <v>163</v>
      </c>
      <c r="G22" s="28" t="s">
        <v>163</v>
      </c>
      <c r="I22" s="93">
        <v>0</v>
      </c>
      <c r="J22" s="18">
        <v>0</v>
      </c>
      <c r="K22" s="19">
        <v>0</v>
      </c>
      <c r="L22" s="76" t="s">
        <v>163</v>
      </c>
      <c r="M22" s="76" t="s">
        <v>163</v>
      </c>
      <c r="N22" s="77" t="s">
        <v>163</v>
      </c>
      <c r="P22" s="93">
        <v>0</v>
      </c>
      <c r="Q22" s="18">
        <v>0</v>
      </c>
      <c r="R22" s="19">
        <v>0</v>
      </c>
      <c r="S22" s="76" t="s">
        <v>163</v>
      </c>
      <c r="T22" s="76" t="s">
        <v>163</v>
      </c>
      <c r="U22" s="77" t="s">
        <v>163</v>
      </c>
    </row>
    <row r="23" spans="1:21" x14ac:dyDescent="0.3">
      <c r="A23" s="17" t="s">
        <v>173</v>
      </c>
      <c r="B23" s="18">
        <v>0</v>
      </c>
      <c r="C23" s="18">
        <v>3497</v>
      </c>
      <c r="D23" s="19">
        <v>6120</v>
      </c>
      <c r="E23" s="27" t="s">
        <v>163</v>
      </c>
      <c r="F23" s="27">
        <v>3.1623846061953981E-2</v>
      </c>
      <c r="G23" s="28">
        <v>5.0696471774076643E-2</v>
      </c>
      <c r="I23" s="93">
        <v>0</v>
      </c>
      <c r="J23" s="18">
        <v>3497</v>
      </c>
      <c r="K23" s="19">
        <v>6120</v>
      </c>
      <c r="L23" s="76" t="s">
        <v>163</v>
      </c>
      <c r="M23" s="76">
        <v>5.0374582630665285E-2</v>
      </c>
      <c r="N23" s="77">
        <v>8.0078162567305891E-2</v>
      </c>
      <c r="P23" s="93">
        <v>0</v>
      </c>
      <c r="Q23" s="18">
        <v>0</v>
      </c>
      <c r="R23" s="19">
        <v>0</v>
      </c>
      <c r="S23" s="76" t="s">
        <v>163</v>
      </c>
      <c r="T23" s="76" t="s">
        <v>163</v>
      </c>
      <c r="U23" s="77" t="s">
        <v>163</v>
      </c>
    </row>
    <row r="24" spans="1:21" x14ac:dyDescent="0.3">
      <c r="A24" s="17" t="s">
        <v>174</v>
      </c>
      <c r="B24" s="18">
        <v>4812</v>
      </c>
      <c r="C24" s="18">
        <v>4996</v>
      </c>
      <c r="D24" s="19">
        <v>5741</v>
      </c>
      <c r="E24" s="27">
        <v>4.7110963255700432E-2</v>
      </c>
      <c r="F24" s="27">
        <v>4.5179506698748095E-2</v>
      </c>
      <c r="G24" s="28">
        <v>4.7556935368459806E-2</v>
      </c>
      <c r="I24" s="93">
        <v>0</v>
      </c>
      <c r="J24" s="18">
        <v>0</v>
      </c>
      <c r="K24" s="19">
        <v>0</v>
      </c>
      <c r="L24" s="76" t="s">
        <v>163</v>
      </c>
      <c r="M24" s="76" t="s">
        <v>163</v>
      </c>
      <c r="N24" s="77" t="s">
        <v>163</v>
      </c>
      <c r="P24" s="93">
        <v>4812</v>
      </c>
      <c r="Q24" s="18">
        <v>4996</v>
      </c>
      <c r="R24" s="19">
        <v>5741</v>
      </c>
      <c r="S24" s="76">
        <v>0.1283253383340747</v>
      </c>
      <c r="T24" s="76">
        <v>0.12137650086805092</v>
      </c>
      <c r="U24" s="77">
        <v>0.12961377983447997</v>
      </c>
    </row>
    <row r="25" spans="1:21" x14ac:dyDescent="0.3">
      <c r="A25" s="17" t="s">
        <v>175</v>
      </c>
      <c r="B25" s="18">
        <v>327570</v>
      </c>
      <c r="C25" s="18">
        <v>352847</v>
      </c>
      <c r="D25" s="19">
        <v>390682</v>
      </c>
      <c r="E25" s="27">
        <v>3.2070112705049438</v>
      </c>
      <c r="F25" s="27">
        <v>3.190843354710402</v>
      </c>
      <c r="G25" s="28">
        <v>3.2363070237973548</v>
      </c>
      <c r="I25" s="93">
        <v>274416</v>
      </c>
      <c r="J25" s="18">
        <v>292242</v>
      </c>
      <c r="K25" s="19">
        <v>320929</v>
      </c>
      <c r="L25" s="76">
        <v>4.2450743997182077</v>
      </c>
      <c r="M25" s="76">
        <v>4.2097708827997957</v>
      </c>
      <c r="N25" s="77">
        <v>4.1992491232945932</v>
      </c>
      <c r="P25" s="93">
        <v>53154</v>
      </c>
      <c r="Q25" s="18">
        <v>60605</v>
      </c>
      <c r="R25" s="19">
        <v>69753</v>
      </c>
      <c r="S25" s="76">
        <v>1.4174989679570671</v>
      </c>
      <c r="T25" s="76">
        <v>1.4723824730000452</v>
      </c>
      <c r="U25" s="77">
        <v>1.5748040384592374</v>
      </c>
    </row>
    <row r="26" spans="1:21" x14ac:dyDescent="0.3">
      <c r="A26" s="17" t="s">
        <v>176</v>
      </c>
      <c r="B26" s="18">
        <v>74300</v>
      </c>
      <c r="C26" s="18">
        <v>87058</v>
      </c>
      <c r="D26" s="19">
        <v>87926</v>
      </c>
      <c r="E26" s="27">
        <v>0.72741990230643017</v>
      </c>
      <c r="F26" s="27">
        <v>0.78727732069247636</v>
      </c>
      <c r="G26" s="28">
        <v>0.72835587862867035</v>
      </c>
      <c r="I26" s="93">
        <v>14879</v>
      </c>
      <c r="J26" s="18">
        <v>19804</v>
      </c>
      <c r="K26" s="19">
        <v>21963</v>
      </c>
      <c r="L26" s="76">
        <v>0.23017047837373628</v>
      </c>
      <c r="M26" s="76">
        <v>0.28527830552407646</v>
      </c>
      <c r="N26" s="77">
        <v>0.2873785432133561</v>
      </c>
      <c r="P26" s="93">
        <v>59421</v>
      </c>
      <c r="Q26" s="18">
        <v>67254</v>
      </c>
      <c r="R26" s="19">
        <v>65963</v>
      </c>
      <c r="S26" s="76">
        <v>1.5846259204382902</v>
      </c>
      <c r="T26" s="76">
        <v>1.6339181724139105</v>
      </c>
      <c r="U26" s="77">
        <v>1.4892377215157293</v>
      </c>
    </row>
    <row r="27" spans="1:21" x14ac:dyDescent="0.3">
      <c r="A27" s="17" t="s">
        <v>177</v>
      </c>
      <c r="B27" s="18">
        <v>53305</v>
      </c>
      <c r="C27" s="18">
        <v>54715</v>
      </c>
      <c r="D27" s="19">
        <v>61316</v>
      </c>
      <c r="E27" s="27">
        <v>0.52187238078659837</v>
      </c>
      <c r="F27" s="27">
        <v>0.49479517794675781</v>
      </c>
      <c r="G27" s="28">
        <v>0.50792563125805279</v>
      </c>
      <c r="I27" s="93">
        <v>21920</v>
      </c>
      <c r="J27" s="18">
        <v>22756</v>
      </c>
      <c r="K27" s="19">
        <v>26372</v>
      </c>
      <c r="L27" s="76">
        <v>0.33909112749192144</v>
      </c>
      <c r="M27" s="76">
        <v>0.32780211676963661</v>
      </c>
      <c r="N27" s="77">
        <v>0.34506884039624036</v>
      </c>
      <c r="P27" s="93">
        <v>31385</v>
      </c>
      <c r="Q27" s="18">
        <v>31959</v>
      </c>
      <c r="R27" s="19">
        <v>34944</v>
      </c>
      <c r="S27" s="76">
        <v>0.83696815120842361</v>
      </c>
      <c r="T27" s="76">
        <v>0.77643546662170526</v>
      </c>
      <c r="U27" s="77">
        <v>0.78892595759206907</v>
      </c>
    </row>
    <row r="28" spans="1:21" x14ac:dyDescent="0.3">
      <c r="A28" s="17" t="s">
        <v>178</v>
      </c>
      <c r="B28" s="18">
        <v>14270</v>
      </c>
      <c r="C28" s="18">
        <v>15348</v>
      </c>
      <c r="D28" s="19">
        <v>16370</v>
      </c>
      <c r="E28" s="27">
        <v>0.13970769859909501</v>
      </c>
      <c r="F28" s="27">
        <v>0.13879404900167849</v>
      </c>
      <c r="G28" s="28">
        <v>0.13560477825843703</v>
      </c>
      <c r="I28" s="93">
        <v>4975</v>
      </c>
      <c r="J28" s="18">
        <v>5317</v>
      </c>
      <c r="K28" s="19">
        <v>5849</v>
      </c>
      <c r="L28" s="76">
        <v>7.6960691572641848E-2</v>
      </c>
      <c r="M28" s="76">
        <v>7.6591837531383281E-2</v>
      </c>
      <c r="N28" s="77">
        <v>7.6532217786956236E-2</v>
      </c>
      <c r="P28" s="93">
        <v>9295</v>
      </c>
      <c r="Q28" s="18">
        <v>10031</v>
      </c>
      <c r="R28" s="19">
        <v>10521</v>
      </c>
      <c r="S28" s="76">
        <v>0.24787697834896599</v>
      </c>
      <c r="T28" s="76">
        <v>0.24370049643863465</v>
      </c>
      <c r="U28" s="77">
        <v>0.2375311927605929</v>
      </c>
    </row>
    <row r="29" spans="1:21" x14ac:dyDescent="0.3">
      <c r="A29" s="17" t="s">
        <v>179</v>
      </c>
      <c r="B29" s="18">
        <v>0</v>
      </c>
      <c r="C29" s="18">
        <v>0</v>
      </c>
      <c r="D29" s="19">
        <v>0</v>
      </c>
      <c r="E29" s="27" t="s">
        <v>163</v>
      </c>
      <c r="F29" s="27" t="s">
        <v>163</v>
      </c>
      <c r="G29" s="28" t="s">
        <v>163</v>
      </c>
      <c r="I29" s="93">
        <v>0</v>
      </c>
      <c r="J29" s="18">
        <v>0</v>
      </c>
      <c r="K29" s="19">
        <v>0</v>
      </c>
      <c r="L29" s="76" t="s">
        <v>163</v>
      </c>
      <c r="M29" s="76" t="s">
        <v>163</v>
      </c>
      <c r="N29" s="77" t="s">
        <v>163</v>
      </c>
      <c r="P29" s="93">
        <v>0</v>
      </c>
      <c r="Q29" s="18">
        <v>0</v>
      </c>
      <c r="R29" s="19">
        <v>0</v>
      </c>
      <c r="S29" s="76" t="s">
        <v>163</v>
      </c>
      <c r="T29" s="76" t="s">
        <v>163</v>
      </c>
      <c r="U29" s="77" t="s">
        <v>163</v>
      </c>
    </row>
    <row r="30" spans="1:21" x14ac:dyDescent="0.3">
      <c r="A30" s="17" t="s">
        <v>180</v>
      </c>
      <c r="B30" s="18">
        <v>25705</v>
      </c>
      <c r="C30" s="18">
        <v>29735</v>
      </c>
      <c r="D30" s="19">
        <v>33669</v>
      </c>
      <c r="E30" s="27">
        <v>0.25165987333495005</v>
      </c>
      <c r="F30" s="27">
        <v>0.26889764445301734</v>
      </c>
      <c r="G30" s="28">
        <v>0.2789051483923834</v>
      </c>
      <c r="I30" s="93">
        <v>0</v>
      </c>
      <c r="J30" s="18">
        <v>0</v>
      </c>
      <c r="K30" s="19">
        <v>0</v>
      </c>
      <c r="L30" s="76" t="s">
        <v>163</v>
      </c>
      <c r="M30" s="76" t="s">
        <v>163</v>
      </c>
      <c r="N30" s="77" t="s">
        <v>163</v>
      </c>
      <c r="P30" s="93">
        <v>25705</v>
      </c>
      <c r="Q30" s="18">
        <v>29735</v>
      </c>
      <c r="R30" s="19">
        <v>33669</v>
      </c>
      <c r="S30" s="76">
        <v>0.68549518326629055</v>
      </c>
      <c r="T30" s="76">
        <v>0.72240397384137189</v>
      </c>
      <c r="U30" s="77">
        <v>0.76014045519022932</v>
      </c>
    </row>
    <row r="31" spans="1:21" x14ac:dyDescent="0.3">
      <c r="A31" s="17" t="s">
        <v>181</v>
      </c>
      <c r="B31" s="18">
        <v>60995</v>
      </c>
      <c r="C31" s="18">
        <v>65782</v>
      </c>
      <c r="D31" s="19">
        <v>48696</v>
      </c>
      <c r="E31" s="27">
        <v>0.59715985115990189</v>
      </c>
      <c r="F31" s="27">
        <v>0.59487556238131445</v>
      </c>
      <c r="G31" s="28">
        <v>0.40338486756706471</v>
      </c>
      <c r="I31" s="93">
        <v>0</v>
      </c>
      <c r="J31" s="18">
        <v>0</v>
      </c>
      <c r="K31" s="19">
        <v>0</v>
      </c>
      <c r="L31" s="76" t="s">
        <v>163</v>
      </c>
      <c r="M31" s="76" t="s">
        <v>163</v>
      </c>
      <c r="N31" s="77" t="s">
        <v>163</v>
      </c>
      <c r="P31" s="93">
        <v>60995</v>
      </c>
      <c r="Q31" s="18">
        <v>65782</v>
      </c>
      <c r="R31" s="19">
        <v>48696</v>
      </c>
      <c r="S31" s="76">
        <v>1.6266009999349307</v>
      </c>
      <c r="T31" s="76">
        <v>1.5981563210772869</v>
      </c>
      <c r="U31" s="77">
        <v>1.0994029999686181</v>
      </c>
    </row>
    <row r="32" spans="1:21" x14ac:dyDescent="0.3">
      <c r="A32" s="17" t="s">
        <v>182</v>
      </c>
      <c r="B32" s="18">
        <v>47431</v>
      </c>
      <c r="C32" s="18">
        <v>60628</v>
      </c>
      <c r="D32" s="19">
        <v>74577</v>
      </c>
      <c r="E32" s="27">
        <v>0.46436411017895413</v>
      </c>
      <c r="F32" s="27">
        <v>0.5482672402185147</v>
      </c>
      <c r="G32" s="28">
        <v>0.61777627050577022</v>
      </c>
      <c r="I32" s="93">
        <v>44884</v>
      </c>
      <c r="J32" s="18">
        <v>58238</v>
      </c>
      <c r="K32" s="19">
        <v>72776</v>
      </c>
      <c r="L32" s="76">
        <v>0.6943323980997903</v>
      </c>
      <c r="M32" s="76">
        <v>0.83892334665275514</v>
      </c>
      <c r="N32" s="77">
        <v>0.95224973186245976</v>
      </c>
      <c r="P32" s="93">
        <v>2547</v>
      </c>
      <c r="Q32" s="18">
        <v>2390</v>
      </c>
      <c r="R32" s="19">
        <v>1801</v>
      </c>
      <c r="S32" s="76">
        <v>6.792282558954453E-2</v>
      </c>
      <c r="T32" s="76">
        <v>5.806441895008841E-2</v>
      </c>
      <c r="U32" s="77">
        <v>4.0660933196637945E-2</v>
      </c>
    </row>
    <row r="33" spans="1:21" x14ac:dyDescent="0.3">
      <c r="A33" s="17" t="s">
        <v>183</v>
      </c>
      <c r="B33" s="18">
        <v>0</v>
      </c>
      <c r="C33" s="18">
        <v>0</v>
      </c>
      <c r="D33" s="19">
        <v>0</v>
      </c>
      <c r="E33" s="27" t="s">
        <v>163</v>
      </c>
      <c r="F33" s="27" t="s">
        <v>163</v>
      </c>
      <c r="G33" s="28" t="s">
        <v>163</v>
      </c>
      <c r="I33" s="93">
        <v>0</v>
      </c>
      <c r="J33" s="18">
        <v>0</v>
      </c>
      <c r="K33" s="19">
        <v>0</v>
      </c>
      <c r="L33" s="76" t="s">
        <v>163</v>
      </c>
      <c r="M33" s="76" t="s">
        <v>163</v>
      </c>
      <c r="N33" s="77" t="s">
        <v>163</v>
      </c>
      <c r="P33" s="93">
        <v>0</v>
      </c>
      <c r="Q33" s="18">
        <v>0</v>
      </c>
      <c r="R33" s="19">
        <v>0</v>
      </c>
      <c r="S33" s="76" t="s">
        <v>163</v>
      </c>
      <c r="T33" s="76" t="s">
        <v>163</v>
      </c>
      <c r="U33" s="77" t="s">
        <v>163</v>
      </c>
    </row>
    <row r="34" spans="1:21" x14ac:dyDescent="0.3">
      <c r="A34" s="17" t="s">
        <v>184</v>
      </c>
      <c r="B34" s="18">
        <v>35456</v>
      </c>
      <c r="C34" s="18">
        <v>33703</v>
      </c>
      <c r="D34" s="19">
        <v>33123</v>
      </c>
      <c r="E34" s="27">
        <v>0.34712516899295814</v>
      </c>
      <c r="F34" s="27">
        <v>0.30478080749958109</v>
      </c>
      <c r="G34" s="28">
        <v>0.27438222787136285</v>
      </c>
      <c r="I34" s="93">
        <v>35456</v>
      </c>
      <c r="J34" s="18">
        <v>33703</v>
      </c>
      <c r="K34" s="19">
        <v>33123</v>
      </c>
      <c r="L34" s="76">
        <v>0.54848608651248021</v>
      </c>
      <c r="M34" s="76">
        <v>0.48549458347192226</v>
      </c>
      <c r="N34" s="77">
        <v>0.43340342789491387</v>
      </c>
      <c r="P34" s="93">
        <v>0</v>
      </c>
      <c r="Q34" s="18">
        <v>0</v>
      </c>
      <c r="R34" s="19">
        <v>0</v>
      </c>
      <c r="S34" s="76" t="s">
        <v>163</v>
      </c>
      <c r="T34" s="76" t="s">
        <v>163</v>
      </c>
      <c r="U34" s="77" t="s">
        <v>163</v>
      </c>
    </row>
    <row r="35" spans="1:21" x14ac:dyDescent="0.3">
      <c r="A35" s="17" t="s">
        <v>5</v>
      </c>
      <c r="B35" s="18" t="s">
        <v>5</v>
      </c>
      <c r="C35" s="18" t="s">
        <v>5</v>
      </c>
      <c r="D35" s="19" t="s">
        <v>5</v>
      </c>
      <c r="E35" s="27" t="s">
        <v>5</v>
      </c>
      <c r="F35" s="27" t="s">
        <v>5</v>
      </c>
      <c r="G35" s="28" t="s">
        <v>5</v>
      </c>
      <c r="I35" s="93" t="s">
        <v>5</v>
      </c>
      <c r="J35" s="18" t="s">
        <v>5</v>
      </c>
      <c r="K35" s="19" t="s">
        <v>5</v>
      </c>
      <c r="L35" s="76" t="s">
        <v>5</v>
      </c>
      <c r="M35" s="76" t="s">
        <v>5</v>
      </c>
      <c r="N35" s="77" t="s">
        <v>5</v>
      </c>
      <c r="P35" s="93" t="s">
        <v>5</v>
      </c>
      <c r="Q35" s="18" t="s">
        <v>5</v>
      </c>
      <c r="R35" s="19" t="s">
        <v>5</v>
      </c>
      <c r="S35" s="76" t="s">
        <v>5</v>
      </c>
      <c r="T35" s="76" t="s">
        <v>5</v>
      </c>
      <c r="U35" s="77" t="s">
        <v>5</v>
      </c>
    </row>
    <row r="36" spans="1:21" ht="13.5" thickBot="1" x14ac:dyDescent="0.35">
      <c r="A36" s="20" t="s">
        <v>4</v>
      </c>
      <c r="B36" s="21">
        <v>10214183</v>
      </c>
      <c r="C36" s="21">
        <v>11058111</v>
      </c>
      <c r="D36" s="22">
        <v>12071846</v>
      </c>
      <c r="E36" s="23">
        <v>100</v>
      </c>
      <c r="F36" s="23">
        <v>100</v>
      </c>
      <c r="G36" s="48">
        <v>100</v>
      </c>
      <c r="I36" s="94">
        <v>6464339</v>
      </c>
      <c r="J36" s="21">
        <v>6941993</v>
      </c>
      <c r="K36" s="22">
        <v>7642533</v>
      </c>
      <c r="L36" s="80">
        <v>100</v>
      </c>
      <c r="M36" s="80">
        <v>100</v>
      </c>
      <c r="N36" s="81">
        <v>100</v>
      </c>
      <c r="P36" s="94">
        <v>3749844</v>
      </c>
      <c r="Q36" s="21">
        <v>4116118</v>
      </c>
      <c r="R36" s="22">
        <v>4429313</v>
      </c>
      <c r="S36" s="80">
        <v>100</v>
      </c>
      <c r="T36" s="80">
        <v>100</v>
      </c>
      <c r="U36" s="81">
        <v>100</v>
      </c>
    </row>
    <row r="37" spans="1:21" x14ac:dyDescent="0.3">
      <c r="I37" s="98"/>
      <c r="P37" s="98"/>
    </row>
    <row r="38" spans="1:21" x14ac:dyDescent="0.3">
      <c r="H38" s="50"/>
      <c r="I38" s="238"/>
      <c r="J38" s="238"/>
      <c r="K38" s="238"/>
      <c r="L38" s="238"/>
      <c r="M38" s="238"/>
      <c r="N38" s="238"/>
      <c r="O38" s="50"/>
      <c r="P38" s="238"/>
      <c r="Q38" s="238"/>
      <c r="R38" s="238"/>
      <c r="S38" s="238"/>
      <c r="T38" s="238"/>
      <c r="U38" s="238"/>
    </row>
    <row r="39" spans="1:21" x14ac:dyDescent="0.3">
      <c r="H39" s="50"/>
      <c r="I39" s="106"/>
      <c r="J39" s="107"/>
      <c r="K39" s="106"/>
      <c r="L39" s="108"/>
      <c r="M39" s="107"/>
      <c r="N39" s="108"/>
      <c r="O39" s="50"/>
      <c r="P39" s="106"/>
      <c r="Q39" s="107"/>
      <c r="R39" s="106"/>
      <c r="S39" s="108"/>
      <c r="T39" s="107"/>
      <c r="U39" s="108"/>
    </row>
    <row r="40" spans="1:21" x14ac:dyDescent="0.3">
      <c r="H40" s="50"/>
      <c r="I40" s="109"/>
      <c r="J40" s="109"/>
      <c r="K40" s="109"/>
      <c r="L40" s="109"/>
      <c r="M40" s="109"/>
      <c r="N40" s="109"/>
      <c r="O40" s="50"/>
      <c r="P40" s="109"/>
      <c r="Q40" s="109"/>
      <c r="R40" s="109"/>
      <c r="S40" s="109"/>
      <c r="T40" s="109"/>
      <c r="U40" s="109"/>
    </row>
    <row r="41" spans="1:21" x14ac:dyDescent="0.3">
      <c r="H41" s="50"/>
      <c r="I41" s="110"/>
      <c r="J41" s="110"/>
      <c r="K41" s="110"/>
      <c r="L41" s="79"/>
      <c r="M41" s="79"/>
      <c r="N41" s="111"/>
      <c r="O41" s="50"/>
      <c r="P41" s="110"/>
      <c r="Q41" s="110"/>
      <c r="R41" s="110"/>
      <c r="S41" s="79"/>
      <c r="T41" s="79"/>
      <c r="U41" s="111"/>
    </row>
    <row r="42" spans="1:21" x14ac:dyDescent="0.3">
      <c r="H42" s="50"/>
      <c r="I42" s="110"/>
      <c r="J42" s="110"/>
      <c r="K42" s="110"/>
      <c r="L42" s="79"/>
      <c r="M42" s="79"/>
      <c r="N42" s="111"/>
      <c r="O42" s="50"/>
      <c r="P42" s="110"/>
      <c r="Q42" s="110"/>
      <c r="R42" s="110"/>
      <c r="S42" s="79"/>
      <c r="T42" s="79"/>
      <c r="U42" s="111"/>
    </row>
    <row r="43" spans="1:21" x14ac:dyDescent="0.3">
      <c r="H43" s="50"/>
      <c r="I43" s="110"/>
      <c r="J43" s="110"/>
      <c r="K43" s="110"/>
      <c r="L43" s="79"/>
      <c r="M43" s="79"/>
      <c r="N43" s="111"/>
      <c r="O43" s="50"/>
      <c r="P43" s="110"/>
      <c r="Q43" s="110"/>
      <c r="R43" s="110"/>
      <c r="S43" s="79"/>
      <c r="T43" s="79"/>
      <c r="U43" s="111"/>
    </row>
    <row r="44" spans="1:21" x14ac:dyDescent="0.3">
      <c r="H44" s="50"/>
      <c r="I44" s="110"/>
      <c r="J44" s="110"/>
      <c r="K44" s="110"/>
      <c r="L44" s="79"/>
      <c r="M44" s="79"/>
      <c r="N44" s="111"/>
      <c r="O44" s="50"/>
      <c r="P44" s="110"/>
      <c r="Q44" s="110"/>
      <c r="R44" s="110"/>
      <c r="S44" s="79"/>
      <c r="T44" s="79"/>
      <c r="U44" s="111"/>
    </row>
    <row r="45" spans="1:21" x14ac:dyDescent="0.3">
      <c r="H45" s="50"/>
      <c r="I45" s="110"/>
      <c r="J45" s="110"/>
      <c r="K45" s="110"/>
      <c r="L45" s="79"/>
      <c r="M45" s="79"/>
      <c r="N45" s="111"/>
      <c r="O45" s="50"/>
      <c r="P45" s="110"/>
      <c r="Q45" s="110"/>
      <c r="R45" s="110"/>
      <c r="S45" s="79"/>
      <c r="T45" s="79"/>
      <c r="U45" s="111"/>
    </row>
    <row r="46" spans="1:21" x14ac:dyDescent="0.3">
      <c r="H46" s="50"/>
      <c r="I46" s="110"/>
      <c r="J46" s="110"/>
      <c r="K46" s="110"/>
      <c r="L46" s="79"/>
      <c r="M46" s="79"/>
      <c r="N46" s="111"/>
      <c r="O46" s="50"/>
      <c r="P46" s="110"/>
      <c r="Q46" s="110"/>
      <c r="R46" s="110"/>
      <c r="S46" s="79"/>
      <c r="T46" s="79"/>
      <c r="U46" s="111"/>
    </row>
    <row r="47" spans="1:21" x14ac:dyDescent="0.3">
      <c r="H47" s="50"/>
      <c r="I47" s="110"/>
      <c r="J47" s="110"/>
      <c r="K47" s="110"/>
      <c r="L47" s="79"/>
      <c r="M47" s="79"/>
      <c r="N47" s="111"/>
      <c r="O47" s="50"/>
      <c r="P47" s="110"/>
      <c r="Q47" s="110"/>
      <c r="R47" s="110"/>
      <c r="S47" s="79"/>
      <c r="T47" s="79"/>
      <c r="U47" s="111"/>
    </row>
    <row r="48" spans="1:21" x14ac:dyDescent="0.3">
      <c r="H48" s="50"/>
      <c r="I48" s="110"/>
      <c r="J48" s="110"/>
      <c r="K48" s="110"/>
      <c r="L48" s="79"/>
      <c r="M48" s="79"/>
      <c r="N48" s="111"/>
      <c r="O48" s="50"/>
      <c r="P48" s="110"/>
      <c r="Q48" s="110"/>
      <c r="R48" s="110"/>
      <c r="S48" s="79"/>
      <c r="T48" s="79"/>
      <c r="U48" s="111"/>
    </row>
    <row r="49" spans="1:21" x14ac:dyDescent="0.3">
      <c r="H49" s="50"/>
      <c r="I49" s="110"/>
      <c r="J49" s="110"/>
      <c r="K49" s="110"/>
      <c r="L49" s="79"/>
      <c r="M49" s="79"/>
      <c r="N49" s="111"/>
      <c r="O49" s="50"/>
      <c r="P49" s="110"/>
      <c r="Q49" s="110"/>
      <c r="R49" s="110"/>
      <c r="S49" s="79"/>
      <c r="T49" s="79"/>
      <c r="U49" s="111"/>
    </row>
    <row r="50" spans="1:21" x14ac:dyDescent="0.3">
      <c r="H50" s="50"/>
      <c r="I50" s="110"/>
      <c r="J50" s="110"/>
      <c r="K50" s="110"/>
      <c r="L50" s="79"/>
      <c r="M50" s="79"/>
      <c r="N50" s="111"/>
      <c r="O50" s="50"/>
      <c r="P50" s="110"/>
      <c r="Q50" s="110"/>
      <c r="R50" s="110"/>
      <c r="S50" s="79"/>
      <c r="T50" s="79"/>
      <c r="U50" s="111"/>
    </row>
    <row r="51" spans="1:21" x14ac:dyDescent="0.3">
      <c r="H51" s="50"/>
      <c r="I51" s="110"/>
      <c r="J51" s="110"/>
      <c r="K51" s="110"/>
      <c r="L51" s="79"/>
      <c r="M51" s="79"/>
      <c r="N51" s="111"/>
      <c r="O51" s="50"/>
      <c r="P51" s="110"/>
      <c r="Q51" s="110"/>
      <c r="R51" s="110"/>
      <c r="S51" s="79"/>
      <c r="T51" s="79"/>
      <c r="U51" s="111"/>
    </row>
    <row r="52" spans="1:21" x14ac:dyDescent="0.3">
      <c r="H52" s="50"/>
      <c r="I52" s="110"/>
      <c r="J52" s="110"/>
      <c r="K52" s="110"/>
      <c r="L52" s="79"/>
      <c r="M52" s="79"/>
      <c r="N52" s="111"/>
      <c r="O52" s="50"/>
      <c r="P52" s="110"/>
      <c r="Q52" s="110"/>
      <c r="R52" s="110"/>
      <c r="S52" s="79"/>
      <c r="T52" s="79"/>
      <c r="U52" s="111"/>
    </row>
    <row r="53" spans="1:21" x14ac:dyDescent="0.3">
      <c r="H53" s="50"/>
      <c r="I53" s="110"/>
      <c r="J53" s="110"/>
      <c r="K53" s="110"/>
      <c r="L53" s="79"/>
      <c r="M53" s="79"/>
      <c r="N53" s="111"/>
      <c r="O53" s="50"/>
      <c r="P53" s="110"/>
      <c r="Q53" s="110"/>
      <c r="R53" s="110"/>
      <c r="S53" s="79"/>
      <c r="T53" s="79"/>
      <c r="U53" s="111"/>
    </row>
    <row r="54" spans="1:21" x14ac:dyDescent="0.3">
      <c r="H54" s="50"/>
      <c r="I54" s="110"/>
      <c r="J54" s="110"/>
      <c r="K54" s="110"/>
      <c r="L54" s="79"/>
      <c r="M54" s="79"/>
      <c r="N54" s="111"/>
      <c r="O54" s="50"/>
      <c r="P54" s="110"/>
      <c r="Q54" s="110"/>
      <c r="R54" s="110"/>
      <c r="S54" s="79"/>
      <c r="T54" s="79"/>
      <c r="U54" s="111"/>
    </row>
    <row r="55" spans="1:21" x14ac:dyDescent="0.3">
      <c r="H55" s="50"/>
      <c r="I55" s="110"/>
      <c r="J55" s="110"/>
      <c r="K55" s="110"/>
      <c r="L55" s="79"/>
      <c r="M55" s="79"/>
      <c r="N55" s="111"/>
      <c r="O55" s="50"/>
      <c r="P55" s="110"/>
      <c r="Q55" s="110"/>
      <c r="R55" s="110"/>
      <c r="S55" s="79"/>
      <c r="T55" s="79"/>
      <c r="U55" s="111"/>
    </row>
    <row r="56" spans="1:21" x14ac:dyDescent="0.3">
      <c r="H56" s="50"/>
      <c r="I56" s="110"/>
      <c r="J56" s="110"/>
      <c r="K56" s="110"/>
      <c r="L56" s="79"/>
      <c r="M56" s="79"/>
      <c r="N56" s="111"/>
      <c r="O56" s="50"/>
      <c r="P56" s="110"/>
      <c r="Q56" s="110"/>
      <c r="R56" s="110"/>
      <c r="S56" s="79"/>
      <c r="T56" s="79"/>
      <c r="U56" s="111"/>
    </row>
    <row r="57" spans="1:21" x14ac:dyDescent="0.3">
      <c r="H57" s="50"/>
      <c r="I57" s="110"/>
      <c r="J57" s="110"/>
      <c r="K57" s="110"/>
      <c r="L57" s="79"/>
      <c r="M57" s="79"/>
      <c r="N57" s="111"/>
      <c r="O57" s="50"/>
      <c r="P57" s="110"/>
      <c r="Q57" s="110"/>
      <c r="R57" s="110"/>
      <c r="S57" s="79"/>
      <c r="T57" s="79"/>
      <c r="U57" s="111"/>
    </row>
    <row r="58" spans="1:21" x14ac:dyDescent="0.3">
      <c r="H58" s="50"/>
      <c r="I58" s="110"/>
      <c r="J58" s="110"/>
      <c r="K58" s="110"/>
      <c r="L58" s="79"/>
      <c r="M58" s="79"/>
      <c r="N58" s="111"/>
      <c r="O58" s="50"/>
      <c r="P58" s="110"/>
      <c r="Q58" s="110"/>
      <c r="R58" s="110"/>
      <c r="S58" s="79"/>
      <c r="T58" s="79"/>
      <c r="U58" s="111"/>
    </row>
    <row r="59" spans="1:21" x14ac:dyDescent="0.3">
      <c r="A59" s="44"/>
      <c r="B59" s="51"/>
      <c r="C59" s="51"/>
      <c r="D59" s="51"/>
      <c r="E59" s="52"/>
      <c r="F59" s="54"/>
      <c r="G59" s="53"/>
      <c r="H59" s="50"/>
      <c r="I59" s="110"/>
      <c r="J59" s="110"/>
      <c r="K59" s="110"/>
      <c r="L59" s="79"/>
      <c r="M59" s="79"/>
      <c r="N59" s="111"/>
      <c r="O59" s="50"/>
      <c r="P59" s="110"/>
      <c r="Q59" s="110"/>
      <c r="R59" s="110"/>
      <c r="S59" s="79"/>
      <c r="T59" s="79"/>
      <c r="U59" s="111"/>
    </row>
    <row r="60" spans="1:21" x14ac:dyDescent="0.3">
      <c r="A60" s="44"/>
      <c r="B60" s="51"/>
      <c r="C60" s="51"/>
      <c r="D60" s="51"/>
      <c r="E60" s="52"/>
      <c r="F60" s="54"/>
      <c r="G60" s="53"/>
      <c r="H60" s="50"/>
      <c r="I60" s="110"/>
      <c r="J60" s="110"/>
      <c r="K60" s="110"/>
      <c r="L60" s="79"/>
      <c r="M60" s="79"/>
      <c r="N60" s="111"/>
      <c r="O60" s="50"/>
      <c r="P60" s="110"/>
      <c r="Q60" s="110"/>
      <c r="R60" s="110"/>
      <c r="S60" s="79"/>
      <c r="T60" s="79"/>
      <c r="U60" s="111"/>
    </row>
    <row r="61" spans="1:21" x14ac:dyDescent="0.3">
      <c r="A61" s="44"/>
      <c r="B61" s="51"/>
      <c r="C61" s="51"/>
      <c r="D61" s="51"/>
      <c r="E61" s="52"/>
      <c r="F61" s="54"/>
      <c r="G61" s="53"/>
      <c r="H61" s="50"/>
      <c r="I61" s="110"/>
      <c r="J61" s="110"/>
      <c r="K61" s="110"/>
      <c r="L61" s="79"/>
      <c r="M61" s="79"/>
      <c r="N61" s="111"/>
      <c r="O61" s="50"/>
      <c r="P61" s="110"/>
      <c r="Q61" s="110"/>
      <c r="R61" s="110"/>
      <c r="S61" s="79"/>
      <c r="T61" s="79"/>
      <c r="U61" s="111"/>
    </row>
    <row r="62" spans="1:21" x14ac:dyDescent="0.3">
      <c r="A62" s="44"/>
      <c r="B62" s="51"/>
      <c r="C62" s="51"/>
      <c r="D62" s="51"/>
      <c r="E62" s="52"/>
      <c r="F62" s="54"/>
      <c r="G62" s="53"/>
      <c r="H62" s="50"/>
      <c r="I62" s="110"/>
      <c r="J62" s="110"/>
      <c r="K62" s="110"/>
      <c r="L62" s="79"/>
      <c r="M62" s="79"/>
      <c r="N62" s="111"/>
      <c r="O62" s="50"/>
      <c r="P62" s="110"/>
      <c r="Q62" s="110"/>
      <c r="R62" s="110"/>
      <c r="S62" s="79"/>
      <c r="T62" s="79"/>
      <c r="U62" s="111"/>
    </row>
    <row r="63" spans="1:21" x14ac:dyDescent="0.3">
      <c r="A63" s="50"/>
      <c r="B63" s="50"/>
      <c r="C63" s="50"/>
      <c r="D63" s="50"/>
      <c r="E63" s="50"/>
      <c r="F63" s="50"/>
      <c r="G63" s="50"/>
      <c r="H63" s="50"/>
      <c r="I63" s="110"/>
      <c r="J63" s="110"/>
      <c r="K63" s="110"/>
      <c r="L63" s="79"/>
      <c r="M63" s="79"/>
      <c r="N63" s="111"/>
      <c r="O63" s="50"/>
      <c r="P63" s="110"/>
      <c r="Q63" s="110"/>
      <c r="R63" s="110"/>
      <c r="S63" s="79"/>
      <c r="T63" s="79"/>
      <c r="U63" s="111"/>
    </row>
    <row r="64" spans="1:21" ht="12.75" customHeight="1" x14ac:dyDescent="0.3">
      <c r="A64" s="61" t="s">
        <v>157</v>
      </c>
      <c r="B64" s="62"/>
      <c r="C64" s="62"/>
      <c r="D64" s="62"/>
      <c r="E64" s="62"/>
      <c r="F64" s="62"/>
      <c r="G64" s="62"/>
      <c r="H64" s="62"/>
      <c r="I64" s="114"/>
      <c r="J64" s="114"/>
      <c r="K64" s="114"/>
      <c r="L64" s="115"/>
      <c r="M64" s="115"/>
      <c r="N64" s="116"/>
      <c r="O64" s="62"/>
      <c r="P64" s="114"/>
      <c r="Q64" s="62"/>
      <c r="R64" s="114"/>
      <c r="S64" s="115"/>
      <c r="T64" s="115"/>
      <c r="U64" s="220">
        <v>17</v>
      </c>
    </row>
    <row r="65" spans="1:21" ht="12.75" customHeight="1" x14ac:dyDescent="0.3">
      <c r="A65" s="63" t="s">
        <v>158</v>
      </c>
      <c r="B65" s="50"/>
      <c r="C65" s="50"/>
      <c r="D65" s="50"/>
      <c r="E65" s="50"/>
      <c r="F65" s="50"/>
      <c r="G65" s="50"/>
      <c r="H65" s="50"/>
      <c r="I65" s="110"/>
      <c r="J65" s="110"/>
      <c r="K65" s="110"/>
      <c r="L65" s="79"/>
      <c r="M65" s="79"/>
      <c r="N65" s="111"/>
      <c r="O65" s="50"/>
      <c r="P65" s="110"/>
      <c r="Q65" s="50"/>
      <c r="R65" s="110"/>
      <c r="S65" s="79"/>
      <c r="T65" s="79"/>
      <c r="U65" s="218"/>
    </row>
    <row r="66" spans="1:21" ht="12.75" customHeight="1" x14ac:dyDescent="0.3">
      <c r="H66" s="50"/>
      <c r="I66" s="110"/>
      <c r="J66" s="110"/>
      <c r="K66" s="110"/>
      <c r="L66" s="79"/>
      <c r="M66" s="79"/>
      <c r="N66" s="111"/>
      <c r="O66" s="50"/>
      <c r="P66" s="110"/>
      <c r="Q66" s="110"/>
      <c r="R66" s="110"/>
      <c r="S66" s="79"/>
      <c r="T66" s="79"/>
      <c r="U66" s="111"/>
    </row>
    <row r="67" spans="1:21" ht="12.75" customHeight="1" x14ac:dyDescent="0.3">
      <c r="H67" s="50"/>
      <c r="I67" s="110"/>
      <c r="J67" s="110"/>
      <c r="K67" s="110"/>
      <c r="L67" s="79"/>
      <c r="M67" s="79"/>
      <c r="N67" s="111"/>
      <c r="O67" s="50"/>
      <c r="P67" s="110"/>
      <c r="Q67" s="110"/>
      <c r="R67" s="110"/>
      <c r="S67" s="79"/>
      <c r="T67" s="79"/>
      <c r="U67" s="111"/>
    </row>
    <row r="68" spans="1:21" x14ac:dyDescent="0.3">
      <c r="H68" s="50"/>
      <c r="I68" s="110"/>
      <c r="J68" s="110"/>
      <c r="K68" s="110"/>
      <c r="L68" s="79"/>
      <c r="M68" s="79"/>
      <c r="N68" s="111"/>
      <c r="O68" s="50"/>
      <c r="P68" s="110"/>
      <c r="Q68" s="110"/>
      <c r="R68" s="110"/>
      <c r="S68" s="79"/>
      <c r="T68" s="79"/>
      <c r="U68" s="111"/>
    </row>
    <row r="69" spans="1:21" x14ac:dyDescent="0.3">
      <c r="H69" s="50"/>
      <c r="I69" s="110"/>
      <c r="J69" s="110"/>
      <c r="K69" s="110"/>
      <c r="L69" s="79"/>
      <c r="M69" s="79"/>
      <c r="N69" s="111"/>
      <c r="O69" s="50"/>
      <c r="P69" s="110"/>
      <c r="Q69" s="110"/>
      <c r="R69" s="110"/>
      <c r="S69" s="79"/>
      <c r="T69" s="79"/>
      <c r="U69" s="111"/>
    </row>
    <row r="70" spans="1:21" ht="12.75" customHeight="1" x14ac:dyDescent="0.3">
      <c r="H70" s="50"/>
      <c r="I70" s="51"/>
      <c r="J70" s="51"/>
      <c r="K70" s="51"/>
      <c r="L70" s="112"/>
      <c r="M70" s="112"/>
      <c r="N70" s="113"/>
      <c r="O70" s="50"/>
      <c r="P70" s="51"/>
      <c r="Q70" s="51"/>
      <c r="R70" s="51"/>
      <c r="S70" s="112"/>
      <c r="T70" s="112"/>
      <c r="U70" s="113"/>
    </row>
    <row r="71" spans="1:21" ht="12.75" customHeight="1" x14ac:dyDescent="0.3"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</row>
    <row r="72" spans="1:21" x14ac:dyDescent="0.3">
      <c r="H72" s="50"/>
      <c r="I72" s="105"/>
      <c r="J72" s="105"/>
      <c r="K72" s="105"/>
      <c r="L72" s="105"/>
      <c r="M72" s="105"/>
      <c r="N72" s="105"/>
      <c r="O72" s="105"/>
      <c r="P72" s="105"/>
      <c r="Q72" s="50"/>
      <c r="R72" s="50"/>
      <c r="S72" s="50"/>
      <c r="T72" s="105"/>
      <c r="U72" s="218"/>
    </row>
    <row r="73" spans="1:21" x14ac:dyDescent="0.3">
      <c r="H73" s="50"/>
      <c r="I73" s="105"/>
      <c r="J73" s="105"/>
      <c r="K73" s="105"/>
      <c r="L73" s="105"/>
      <c r="M73" s="105"/>
      <c r="N73" s="105"/>
      <c r="O73" s="105"/>
      <c r="P73" s="105"/>
      <c r="Q73" s="50"/>
      <c r="R73" s="50"/>
      <c r="S73" s="50"/>
      <c r="T73" s="105"/>
      <c r="U73" s="218"/>
    </row>
    <row r="74" spans="1:21" x14ac:dyDescent="0.3"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</row>
  </sheetData>
  <mergeCells count="7">
    <mergeCell ref="D4:E4"/>
    <mergeCell ref="U72:U73"/>
    <mergeCell ref="U64:U65"/>
    <mergeCell ref="I4:N4"/>
    <mergeCell ref="P4:U4"/>
    <mergeCell ref="I38:N38"/>
    <mergeCell ref="P38:U38"/>
  </mergeCells>
  <phoneticPr fontId="0" type="noConversion"/>
  <hyperlinks>
    <hyperlink ref="A2" location="Innhold!A42" tooltip="Move to Innhold" display="Tilbake til innholdsfortegnelsen" xr:uid="{00000000-0004-0000-10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G79"/>
  <sheetViews>
    <sheetView showGridLines="0" showRowColHeaders="0" zoomScaleNormal="100" workbookViewId="0"/>
  </sheetViews>
  <sheetFormatPr defaultColWidth="11.453125" defaultRowHeight="13" x14ac:dyDescent="0.3"/>
  <cols>
    <col min="1" max="1" width="26.26953125" style="1" customWidth="1"/>
    <col min="2" max="4" width="10.54296875" style="1" customWidth="1"/>
    <col min="5" max="7" width="9.81640625" style="1" customWidth="1"/>
    <col min="8" max="16384" width="11.453125" style="1"/>
  </cols>
  <sheetData>
    <row r="1" spans="1:7" ht="5.25" customHeight="1" x14ac:dyDescent="0.3"/>
    <row r="2" spans="1:7" x14ac:dyDescent="0.3">
      <c r="A2" s="69" t="s">
        <v>0</v>
      </c>
      <c r="B2" s="3"/>
      <c r="C2" s="3"/>
      <c r="D2" s="3"/>
      <c r="E2" s="3"/>
      <c r="F2" s="3"/>
    </row>
    <row r="3" spans="1:7" ht="6" customHeight="1" x14ac:dyDescent="0.35">
      <c r="A3" s="67"/>
      <c r="B3" s="3"/>
      <c r="C3" s="3"/>
      <c r="D3" s="3"/>
      <c r="E3" s="3"/>
      <c r="F3" s="3"/>
    </row>
    <row r="4" spans="1:7" ht="15.5" thickBot="1" x14ac:dyDescent="0.35">
      <c r="A4" s="5" t="s">
        <v>122</v>
      </c>
      <c r="B4" s="6"/>
      <c r="C4" s="6"/>
      <c r="D4" s="6"/>
      <c r="E4" s="6"/>
      <c r="F4" s="6"/>
    </row>
    <row r="5" spans="1:7" x14ac:dyDescent="0.3">
      <c r="A5" s="7"/>
      <c r="B5" s="8"/>
      <c r="C5" s="9" t="s">
        <v>1</v>
      </c>
      <c r="D5" s="10"/>
      <c r="E5" s="11"/>
      <c r="F5" s="9" t="s">
        <v>2</v>
      </c>
      <c r="G5" s="12"/>
    </row>
    <row r="6" spans="1:7" x14ac:dyDescent="0.3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</row>
    <row r="7" spans="1:7" x14ac:dyDescent="0.3">
      <c r="A7" s="17" t="s">
        <v>80</v>
      </c>
      <c r="B7" s="18">
        <v>921174</v>
      </c>
      <c r="C7" s="18">
        <v>1008171</v>
      </c>
      <c r="D7" s="19">
        <v>1034239</v>
      </c>
      <c r="E7" s="27">
        <v>33.701639873253086</v>
      </c>
      <c r="F7" s="27">
        <v>33.892954083509103</v>
      </c>
      <c r="G7" s="28">
        <v>32.012478886396508</v>
      </c>
    </row>
    <row r="8" spans="1:7" x14ac:dyDescent="0.3">
      <c r="A8" s="17" t="s">
        <v>160</v>
      </c>
      <c r="B8" s="18">
        <v>9967</v>
      </c>
      <c r="C8" s="18">
        <v>17359</v>
      </c>
      <c r="D8" s="19">
        <v>21621</v>
      </c>
      <c r="E8" s="27">
        <v>0.36464798682628202</v>
      </c>
      <c r="F8" s="27">
        <v>0.58357936296088109</v>
      </c>
      <c r="G8" s="28">
        <v>0.66922810491847529</v>
      </c>
    </row>
    <row r="9" spans="1:7" x14ac:dyDescent="0.3">
      <c r="A9" s="17" t="s">
        <v>81</v>
      </c>
      <c r="B9" s="18">
        <v>829401</v>
      </c>
      <c r="C9" s="18">
        <v>884387</v>
      </c>
      <c r="D9" s="19">
        <v>1032855</v>
      </c>
      <c r="E9" s="27">
        <v>30.344075942781693</v>
      </c>
      <c r="F9" s="27">
        <v>29.731551475942439</v>
      </c>
      <c r="G9" s="28">
        <v>31.969640363793154</v>
      </c>
    </row>
    <row r="10" spans="1:7" x14ac:dyDescent="0.3">
      <c r="A10" s="17" t="s">
        <v>83</v>
      </c>
      <c r="B10" s="18">
        <v>544863</v>
      </c>
      <c r="C10" s="18">
        <v>551582</v>
      </c>
      <c r="D10" s="19">
        <v>572758</v>
      </c>
      <c r="E10" s="27">
        <v>19.934102141680395</v>
      </c>
      <c r="F10" s="27">
        <v>18.543226693973658</v>
      </c>
      <c r="G10" s="28">
        <v>17.728400671425746</v>
      </c>
    </row>
    <row r="11" spans="1:7" x14ac:dyDescent="0.3">
      <c r="A11" s="17" t="s">
        <v>185</v>
      </c>
      <c r="B11" s="18">
        <v>110756</v>
      </c>
      <c r="C11" s="18">
        <v>130993</v>
      </c>
      <c r="D11" s="19">
        <v>147674</v>
      </c>
      <c r="E11" s="27">
        <v>4.0520670642050458</v>
      </c>
      <c r="F11" s="27">
        <v>4.4037566387657527</v>
      </c>
      <c r="G11" s="28">
        <v>4.5709075050058239</v>
      </c>
    </row>
    <row r="12" spans="1:7" x14ac:dyDescent="0.3">
      <c r="A12" s="17" t="s">
        <v>161</v>
      </c>
      <c r="B12" s="18">
        <v>0</v>
      </c>
      <c r="C12" s="18">
        <v>0</v>
      </c>
      <c r="D12" s="19">
        <v>0</v>
      </c>
      <c r="E12" s="27" t="s">
        <v>163</v>
      </c>
      <c r="F12" s="27" t="s">
        <v>163</v>
      </c>
      <c r="G12" s="28" t="s">
        <v>163</v>
      </c>
    </row>
    <row r="13" spans="1:7" x14ac:dyDescent="0.3">
      <c r="A13" s="17" t="s">
        <v>162</v>
      </c>
      <c r="B13" s="18">
        <v>81839</v>
      </c>
      <c r="C13" s="18">
        <v>96844</v>
      </c>
      <c r="D13" s="19">
        <v>124784</v>
      </c>
      <c r="E13" s="27">
        <v>2.9941232661659569</v>
      </c>
      <c r="F13" s="27">
        <v>3.2557267023782228</v>
      </c>
      <c r="G13" s="28">
        <v>3.8624004368043576</v>
      </c>
    </row>
    <row r="14" spans="1:7" x14ac:dyDescent="0.3">
      <c r="A14" s="17" t="s">
        <v>164</v>
      </c>
      <c r="B14" s="18">
        <v>69025</v>
      </c>
      <c r="C14" s="18">
        <v>87009</v>
      </c>
      <c r="D14" s="19">
        <v>80973</v>
      </c>
      <c r="E14" s="27">
        <v>2.5253162727685479</v>
      </c>
      <c r="F14" s="27">
        <v>2.9250911222917972</v>
      </c>
      <c r="G14" s="28">
        <v>2.5063321465040329</v>
      </c>
    </row>
    <row r="15" spans="1:7" x14ac:dyDescent="0.3">
      <c r="A15" s="17" t="s">
        <v>165</v>
      </c>
      <c r="B15" s="18">
        <v>0</v>
      </c>
      <c r="C15" s="18">
        <v>0</v>
      </c>
      <c r="D15" s="19">
        <v>0</v>
      </c>
      <c r="E15" s="27" t="s">
        <v>163</v>
      </c>
      <c r="F15" s="27" t="s">
        <v>163</v>
      </c>
      <c r="G15" s="28" t="s">
        <v>163</v>
      </c>
    </row>
    <row r="16" spans="1:7" x14ac:dyDescent="0.3">
      <c r="A16" s="17" t="s">
        <v>166</v>
      </c>
      <c r="B16" s="18">
        <v>0</v>
      </c>
      <c r="C16" s="18">
        <v>0</v>
      </c>
      <c r="D16" s="19">
        <v>0</v>
      </c>
      <c r="E16" s="27" t="s">
        <v>163</v>
      </c>
      <c r="F16" s="27" t="s">
        <v>163</v>
      </c>
      <c r="G16" s="28" t="s">
        <v>163</v>
      </c>
    </row>
    <row r="17" spans="1:7" x14ac:dyDescent="0.3">
      <c r="A17" s="17" t="s">
        <v>167</v>
      </c>
      <c r="B17" s="18">
        <v>0</v>
      </c>
      <c r="C17" s="18">
        <v>0</v>
      </c>
      <c r="D17" s="19">
        <v>0</v>
      </c>
      <c r="E17" s="27" t="s">
        <v>163</v>
      </c>
      <c r="F17" s="27" t="s">
        <v>163</v>
      </c>
      <c r="G17" s="28" t="s">
        <v>163</v>
      </c>
    </row>
    <row r="18" spans="1:7" x14ac:dyDescent="0.3">
      <c r="A18" s="17" t="s">
        <v>168</v>
      </c>
      <c r="B18" s="18">
        <v>0</v>
      </c>
      <c r="C18" s="18">
        <v>0</v>
      </c>
      <c r="D18" s="19">
        <v>8857</v>
      </c>
      <c r="E18" s="27" t="s">
        <v>163</v>
      </c>
      <c r="F18" s="27" t="s">
        <v>163</v>
      </c>
      <c r="G18" s="28">
        <v>0.27414797304763588</v>
      </c>
    </row>
    <row r="19" spans="1:7" x14ac:dyDescent="0.3">
      <c r="A19" s="17" t="s">
        <v>169</v>
      </c>
      <c r="B19" s="18">
        <v>39086</v>
      </c>
      <c r="C19" s="18">
        <v>58652</v>
      </c>
      <c r="D19" s="19">
        <v>68973</v>
      </c>
      <c r="E19" s="27">
        <v>1.4299820621141828</v>
      </c>
      <c r="F19" s="27">
        <v>1.9717781436938533</v>
      </c>
      <c r="G19" s="28">
        <v>2.1348998695963179</v>
      </c>
    </row>
    <row r="20" spans="1:7" x14ac:dyDescent="0.3">
      <c r="A20" s="17" t="s">
        <v>170</v>
      </c>
      <c r="B20" s="18">
        <v>10737</v>
      </c>
      <c r="C20" s="18">
        <v>12204</v>
      </c>
      <c r="D20" s="19">
        <v>13213</v>
      </c>
      <c r="E20" s="27">
        <v>0.39281884564601083</v>
      </c>
      <c r="F20" s="27"/>
      <c r="G20" s="28">
        <v>0.40897788956513637</v>
      </c>
    </row>
    <row r="21" spans="1:7" x14ac:dyDescent="0.3">
      <c r="A21" s="17" t="s">
        <v>171</v>
      </c>
      <c r="B21" s="18">
        <v>0</v>
      </c>
      <c r="C21" s="18">
        <v>0</v>
      </c>
      <c r="D21" s="19">
        <v>0</v>
      </c>
      <c r="E21" s="27" t="s">
        <v>163</v>
      </c>
      <c r="F21" s="27" t="s">
        <v>163</v>
      </c>
      <c r="G21" s="28" t="s">
        <v>163</v>
      </c>
    </row>
    <row r="22" spans="1:7" x14ac:dyDescent="0.3">
      <c r="A22" s="17" t="s">
        <v>172</v>
      </c>
      <c r="B22" s="18">
        <v>0</v>
      </c>
      <c r="C22" s="18">
        <v>0</v>
      </c>
      <c r="D22" s="19">
        <v>0</v>
      </c>
      <c r="E22" s="27" t="s">
        <v>163</v>
      </c>
      <c r="F22" s="27" t="s">
        <v>163</v>
      </c>
      <c r="G22" s="28" t="s">
        <v>163</v>
      </c>
    </row>
    <row r="23" spans="1:7" x14ac:dyDescent="0.3">
      <c r="A23" s="17" t="s">
        <v>173</v>
      </c>
      <c r="B23" s="18">
        <v>0</v>
      </c>
      <c r="C23" s="18">
        <v>0</v>
      </c>
      <c r="D23" s="19">
        <v>0</v>
      </c>
      <c r="E23" s="27" t="s">
        <v>163</v>
      </c>
      <c r="F23" s="27" t="s">
        <v>163</v>
      </c>
      <c r="G23" s="28" t="s">
        <v>163</v>
      </c>
    </row>
    <row r="24" spans="1:7" x14ac:dyDescent="0.3">
      <c r="A24" s="17" t="s">
        <v>174</v>
      </c>
      <c r="B24" s="18">
        <v>2162</v>
      </c>
      <c r="C24" s="18">
        <v>2246</v>
      </c>
      <c r="D24" s="19">
        <v>2941</v>
      </c>
      <c r="E24" s="27">
        <v>7.9097917880848981E-2</v>
      </c>
      <c r="F24" s="27">
        <v>7.5506610358323581E-2</v>
      </c>
      <c r="G24" s="28">
        <v>9.1031860532132455E-2</v>
      </c>
    </row>
    <row r="25" spans="1:7" x14ac:dyDescent="0.3">
      <c r="A25" s="17" t="s">
        <v>175</v>
      </c>
      <c r="B25" s="18">
        <v>40833</v>
      </c>
      <c r="C25" s="18">
        <v>46743</v>
      </c>
      <c r="D25" s="19">
        <v>54259</v>
      </c>
      <c r="E25" s="27">
        <v>1.4938969846571259</v>
      </c>
      <c r="F25" s="27">
        <v>1.5714182938464465</v>
      </c>
      <c r="G25" s="28">
        <v>1.679461992727975</v>
      </c>
    </row>
    <row r="26" spans="1:7" x14ac:dyDescent="0.3">
      <c r="A26" s="17" t="s">
        <v>176</v>
      </c>
      <c r="B26" s="18">
        <v>16474</v>
      </c>
      <c r="C26" s="18">
        <v>20200</v>
      </c>
      <c r="D26" s="19">
        <v>14257</v>
      </c>
      <c r="E26" s="27">
        <v>0.6027100366184579</v>
      </c>
      <c r="F26" s="27">
        <v>0.67908883759489591</v>
      </c>
      <c r="G26" s="28">
        <v>0.44129249765610756</v>
      </c>
    </row>
    <row r="27" spans="1:7" x14ac:dyDescent="0.3">
      <c r="A27" s="17" t="s">
        <v>177</v>
      </c>
      <c r="B27" s="18">
        <v>28358</v>
      </c>
      <c r="C27" s="18">
        <v>29642</v>
      </c>
      <c r="D27" s="19">
        <v>32234</v>
      </c>
      <c r="E27" s="27">
        <v>1.0374924862465842</v>
      </c>
      <c r="F27" s="27">
        <v>0.99651244178157949</v>
      </c>
      <c r="G27" s="28">
        <v>0.99772900115360674</v>
      </c>
    </row>
    <row r="28" spans="1:7" x14ac:dyDescent="0.3">
      <c r="A28" s="17" t="s">
        <v>178</v>
      </c>
      <c r="B28" s="18">
        <v>6484</v>
      </c>
      <c r="C28" s="18">
        <v>7068</v>
      </c>
      <c r="D28" s="19">
        <v>7494</v>
      </c>
      <c r="E28" s="27">
        <v>0.23722058258067749</v>
      </c>
      <c r="F28" s="27">
        <v>0.23761385663963983</v>
      </c>
      <c r="G28" s="28">
        <v>0.23195945692886794</v>
      </c>
    </row>
    <row r="29" spans="1:7" x14ac:dyDescent="0.3">
      <c r="A29" s="17" t="s">
        <v>179</v>
      </c>
      <c r="B29" s="18">
        <v>0</v>
      </c>
      <c r="C29" s="18">
        <v>0</v>
      </c>
      <c r="D29" s="19">
        <v>0</v>
      </c>
      <c r="E29" s="27" t="s">
        <v>163</v>
      </c>
      <c r="F29" s="27" t="s">
        <v>163</v>
      </c>
      <c r="G29" s="28" t="s">
        <v>163</v>
      </c>
    </row>
    <row r="30" spans="1:7" x14ac:dyDescent="0.3">
      <c r="A30" s="17" t="s">
        <v>180</v>
      </c>
      <c r="B30" s="18">
        <v>1632</v>
      </c>
      <c r="C30" s="18">
        <v>1828</v>
      </c>
      <c r="D30" s="19">
        <v>1929</v>
      </c>
      <c r="E30" s="27">
        <v>5.9707586485451214E-2</v>
      </c>
      <c r="F30" s="27">
        <v>6.1454177976409396E-2</v>
      </c>
      <c r="G30" s="28">
        <v>5.9707738512915165E-2</v>
      </c>
    </row>
    <row r="31" spans="1:7" x14ac:dyDescent="0.3">
      <c r="A31" s="17" t="s">
        <v>181</v>
      </c>
      <c r="B31" s="18">
        <v>18904</v>
      </c>
      <c r="C31" s="18">
        <v>18067</v>
      </c>
      <c r="D31" s="19">
        <v>10674</v>
      </c>
      <c r="E31" s="27">
        <v>0.69161287678980987</v>
      </c>
      <c r="F31" s="27">
        <v>0.60738109053598932</v>
      </c>
      <c r="G31" s="28">
        <v>0.33038901030941237</v>
      </c>
    </row>
    <row r="32" spans="1:7" x14ac:dyDescent="0.3">
      <c r="A32" s="17" t="s">
        <v>182</v>
      </c>
      <c r="B32" s="18">
        <v>1626</v>
      </c>
      <c r="C32" s="18">
        <v>1579</v>
      </c>
      <c r="D32" s="19">
        <v>1002</v>
      </c>
      <c r="E32" s="27">
        <v>5.9488073299842938E-2</v>
      </c>
      <c r="F32" s="27">
        <v>5.3083231413977264E-2</v>
      </c>
      <c r="G32" s="28">
        <v>3.1014595121794192E-2</v>
      </c>
    </row>
    <row r="33" spans="1:7" x14ac:dyDescent="0.3">
      <c r="A33" s="17" t="s">
        <v>183</v>
      </c>
      <c r="B33" s="18">
        <v>0</v>
      </c>
      <c r="C33" s="18">
        <v>0</v>
      </c>
      <c r="D33" s="19">
        <v>0</v>
      </c>
      <c r="E33" s="27" t="s">
        <v>163</v>
      </c>
      <c r="F33" s="27" t="s">
        <v>163</v>
      </c>
      <c r="G33" s="28" t="s">
        <v>163</v>
      </c>
    </row>
    <row r="34" spans="1:7" x14ac:dyDescent="0.3">
      <c r="A34" s="17" t="s">
        <v>184</v>
      </c>
      <c r="B34" s="18">
        <v>0</v>
      </c>
      <c r="C34" s="18">
        <v>0</v>
      </c>
      <c r="D34" s="19">
        <v>0</v>
      </c>
      <c r="E34" s="27" t="s">
        <v>163</v>
      </c>
      <c r="F34" s="27" t="s">
        <v>163</v>
      </c>
      <c r="G34" s="28" t="s">
        <v>163</v>
      </c>
    </row>
    <row r="35" spans="1:7" x14ac:dyDescent="0.3">
      <c r="A35" s="17" t="s">
        <v>5</v>
      </c>
      <c r="B35" s="18" t="s">
        <v>5</v>
      </c>
      <c r="C35" s="18" t="s">
        <v>5</v>
      </c>
      <c r="D35" s="19" t="s">
        <v>5</v>
      </c>
      <c r="E35" s="27" t="s">
        <v>5</v>
      </c>
      <c r="F35" s="27" t="s">
        <v>5</v>
      </c>
      <c r="G35" s="28" t="s">
        <v>5</v>
      </c>
    </row>
    <row r="36" spans="1:7" ht="13.5" thickBot="1" x14ac:dyDescent="0.35">
      <c r="A36" s="20" t="s">
        <v>4</v>
      </c>
      <c r="B36" s="21">
        <v>2733321</v>
      </c>
      <c r="C36" s="21">
        <v>2974574</v>
      </c>
      <c r="D36" s="22">
        <v>3230737</v>
      </c>
      <c r="E36" s="23">
        <v>100</v>
      </c>
      <c r="F36" s="23">
        <v>100</v>
      </c>
      <c r="G36" s="48">
        <v>100</v>
      </c>
    </row>
    <row r="38" spans="1:7" ht="15.5" thickBot="1" x14ac:dyDescent="0.35">
      <c r="A38" s="5" t="s">
        <v>123</v>
      </c>
      <c r="B38" s="5"/>
      <c r="C38" s="6"/>
      <c r="D38" s="6"/>
      <c r="E38" s="6"/>
      <c r="F38" s="6"/>
    </row>
    <row r="39" spans="1:7" x14ac:dyDescent="0.3">
      <c r="A39" s="7"/>
      <c r="B39" s="84"/>
      <c r="C39" s="43" t="s">
        <v>29</v>
      </c>
      <c r="D39" s="85"/>
      <c r="E39" s="11"/>
      <c r="F39" s="9" t="s">
        <v>2</v>
      </c>
      <c r="G39" s="12"/>
    </row>
    <row r="40" spans="1:7" x14ac:dyDescent="0.3">
      <c r="A40" s="13" t="s">
        <v>3</v>
      </c>
      <c r="B40" s="14" t="s">
        <v>159</v>
      </c>
      <c r="C40" s="15" t="s">
        <v>155</v>
      </c>
      <c r="D40" s="66" t="s">
        <v>156</v>
      </c>
      <c r="E40" s="15" t="s">
        <v>159</v>
      </c>
      <c r="F40" s="15" t="s">
        <v>155</v>
      </c>
      <c r="G40" s="16" t="s">
        <v>156</v>
      </c>
    </row>
    <row r="41" spans="1:7" x14ac:dyDescent="0.3">
      <c r="A41" s="17" t="s">
        <v>80</v>
      </c>
      <c r="B41" s="18">
        <v>79233</v>
      </c>
      <c r="C41" s="18">
        <v>78017</v>
      </c>
      <c r="D41" s="19">
        <v>75989</v>
      </c>
      <c r="E41" s="27">
        <v>26.42015898844933</v>
      </c>
      <c r="F41" s="27">
        <v>26.373310616662948</v>
      </c>
      <c r="G41" s="28">
        <v>25.666409965412885</v>
      </c>
    </row>
    <row r="42" spans="1:7" x14ac:dyDescent="0.3">
      <c r="A42" s="17" t="s">
        <v>160</v>
      </c>
      <c r="B42" s="18">
        <v>1814</v>
      </c>
      <c r="C42" s="18">
        <v>2439</v>
      </c>
      <c r="D42" s="19">
        <v>2594</v>
      </c>
      <c r="E42" s="27">
        <v>0.60487635713714083</v>
      </c>
      <c r="F42" s="27">
        <v>0.82449343853315216</v>
      </c>
      <c r="G42" s="28">
        <v>0.87616191093817553</v>
      </c>
    </row>
    <row r="43" spans="1:7" x14ac:dyDescent="0.3">
      <c r="A43" s="17" t="s">
        <v>81</v>
      </c>
      <c r="B43" s="18">
        <v>140796</v>
      </c>
      <c r="C43" s="18">
        <v>139452</v>
      </c>
      <c r="D43" s="19">
        <v>138071</v>
      </c>
      <c r="E43" s="27">
        <v>46.948275402139409</v>
      </c>
      <c r="F43" s="27">
        <v>47.141147597509281</v>
      </c>
      <c r="G43" s="28">
        <v>46.6355247514051</v>
      </c>
    </row>
    <row r="44" spans="1:7" x14ac:dyDescent="0.3">
      <c r="A44" s="17" t="s">
        <v>83</v>
      </c>
      <c r="B44" s="18">
        <v>27914</v>
      </c>
      <c r="C44" s="18">
        <v>23255</v>
      </c>
      <c r="D44" s="19">
        <v>23412</v>
      </c>
      <c r="E44" s="27">
        <v>9.3078934030463891</v>
      </c>
      <c r="F44" s="27">
        <v>7.8612525268915343</v>
      </c>
      <c r="G44" s="28">
        <v>7.9077496757457846</v>
      </c>
    </row>
    <row r="45" spans="1:7" x14ac:dyDescent="0.3">
      <c r="A45" s="17" t="s">
        <v>185</v>
      </c>
      <c r="B45" s="18">
        <v>17855</v>
      </c>
      <c r="C45" s="18">
        <v>19209</v>
      </c>
      <c r="D45" s="19">
        <v>22637</v>
      </c>
      <c r="E45" s="27">
        <v>5.9537306266172276</v>
      </c>
      <c r="F45" s="27">
        <v>6.4935196641178026</v>
      </c>
      <c r="G45" s="28">
        <v>7.6459819498486814</v>
      </c>
    </row>
    <row r="46" spans="1:7" x14ac:dyDescent="0.3">
      <c r="A46" s="17" t="s">
        <v>161</v>
      </c>
      <c r="B46" s="18">
        <v>0</v>
      </c>
      <c r="C46" s="18">
        <v>0</v>
      </c>
      <c r="D46" s="19">
        <v>0</v>
      </c>
      <c r="E46" s="27" t="s">
        <v>163</v>
      </c>
      <c r="F46" s="27" t="s">
        <v>163</v>
      </c>
      <c r="G46" s="28" t="s">
        <v>163</v>
      </c>
    </row>
    <row r="47" spans="1:7" x14ac:dyDescent="0.3">
      <c r="A47" s="17" t="s">
        <v>162</v>
      </c>
      <c r="B47" s="18">
        <v>0</v>
      </c>
      <c r="C47" s="18">
        <v>0</v>
      </c>
      <c r="D47" s="19">
        <v>0</v>
      </c>
      <c r="E47" s="27" t="s">
        <v>163</v>
      </c>
      <c r="F47" s="27" t="s">
        <v>163</v>
      </c>
      <c r="G47" s="28" t="s">
        <v>163</v>
      </c>
    </row>
    <row r="48" spans="1:7" x14ac:dyDescent="0.3">
      <c r="A48" s="17" t="s">
        <v>164</v>
      </c>
      <c r="B48" s="18">
        <v>13591</v>
      </c>
      <c r="C48" s="18">
        <v>13434</v>
      </c>
      <c r="D48" s="19">
        <v>12547</v>
      </c>
      <c r="E48" s="27">
        <v>4.5319043935230878</v>
      </c>
      <c r="F48" s="27">
        <v>4.5413058028923192</v>
      </c>
      <c r="G48" s="28">
        <v>4.237935041072201</v>
      </c>
    </row>
    <row r="49" spans="1:7" x14ac:dyDescent="0.3">
      <c r="A49" s="17" t="s">
        <v>165</v>
      </c>
      <c r="B49" s="18">
        <v>0</v>
      </c>
      <c r="C49" s="18">
        <v>0</v>
      </c>
      <c r="D49" s="19">
        <v>0</v>
      </c>
      <c r="E49" s="27" t="s">
        <v>163</v>
      </c>
      <c r="F49" s="27" t="s">
        <v>163</v>
      </c>
      <c r="G49" s="28" t="s">
        <v>163</v>
      </c>
    </row>
    <row r="50" spans="1:7" x14ac:dyDescent="0.3">
      <c r="A50" s="17" t="s">
        <v>166</v>
      </c>
      <c r="B50" s="18">
        <v>0</v>
      </c>
      <c r="C50" s="18">
        <v>0</v>
      </c>
      <c r="D50" s="19">
        <v>0</v>
      </c>
      <c r="E50" s="27" t="s">
        <v>163</v>
      </c>
      <c r="F50" s="27" t="s">
        <v>163</v>
      </c>
      <c r="G50" s="28" t="s">
        <v>163</v>
      </c>
    </row>
    <row r="51" spans="1:7" x14ac:dyDescent="0.3">
      <c r="A51" s="17" t="s">
        <v>167</v>
      </c>
      <c r="B51" s="18">
        <v>0</v>
      </c>
      <c r="C51" s="18">
        <v>0</v>
      </c>
      <c r="D51" s="19">
        <v>0</v>
      </c>
      <c r="E51" s="27" t="s">
        <v>163</v>
      </c>
      <c r="F51" s="27" t="s">
        <v>163</v>
      </c>
      <c r="G51" s="28" t="s">
        <v>163</v>
      </c>
    </row>
    <row r="52" spans="1:7" x14ac:dyDescent="0.3">
      <c r="A52" s="17" t="s">
        <v>168</v>
      </c>
      <c r="B52" s="18">
        <v>0</v>
      </c>
      <c r="C52" s="18">
        <v>0</v>
      </c>
      <c r="D52" s="19">
        <v>606</v>
      </c>
      <c r="E52" s="27" t="s">
        <v>163</v>
      </c>
      <c r="F52" s="27" t="s">
        <v>163</v>
      </c>
      <c r="G52" s="28">
        <v>0.20468547341115434</v>
      </c>
    </row>
    <row r="53" spans="1:7" x14ac:dyDescent="0.3">
      <c r="A53" s="17" t="s">
        <v>169</v>
      </c>
      <c r="B53" s="18">
        <v>3230</v>
      </c>
      <c r="C53" s="18">
        <v>4417</v>
      </c>
      <c r="D53" s="19">
        <v>4682</v>
      </c>
      <c r="E53" s="27">
        <v>1.0770400405473897</v>
      </c>
      <c r="F53" s="27">
        <v>1.493147813858521</v>
      </c>
      <c r="G53" s="28">
        <v>1.5814148292261132</v>
      </c>
    </row>
    <row r="54" spans="1:7" x14ac:dyDescent="0.3">
      <c r="A54" s="17" t="s">
        <v>170</v>
      </c>
      <c r="B54" s="18">
        <v>2561</v>
      </c>
      <c r="C54" s="18">
        <v>2813</v>
      </c>
      <c r="D54" s="19">
        <v>2849</v>
      </c>
      <c r="E54" s="27">
        <v>0.8539627070717849</v>
      </c>
      <c r="F54" s="27">
        <v>0.95092252668870725</v>
      </c>
      <c r="G54" s="28">
        <v>0.96229193687851278</v>
      </c>
    </row>
    <row r="55" spans="1:7" x14ac:dyDescent="0.3">
      <c r="A55" s="17" t="s">
        <v>171</v>
      </c>
      <c r="B55" s="18">
        <v>0</v>
      </c>
      <c r="C55" s="18">
        <v>0</v>
      </c>
      <c r="D55" s="19">
        <v>0</v>
      </c>
      <c r="E55" s="27" t="s">
        <v>163</v>
      </c>
      <c r="F55" s="27" t="s">
        <v>163</v>
      </c>
      <c r="G55" s="28" t="s">
        <v>163</v>
      </c>
    </row>
    <row r="56" spans="1:7" x14ac:dyDescent="0.3">
      <c r="A56" s="17" t="s">
        <v>172</v>
      </c>
      <c r="B56" s="18">
        <v>0</v>
      </c>
      <c r="C56" s="18">
        <v>0</v>
      </c>
      <c r="D56" s="19">
        <v>0</v>
      </c>
      <c r="E56" s="27" t="s">
        <v>163</v>
      </c>
      <c r="F56" s="27" t="s">
        <v>163</v>
      </c>
      <c r="G56" s="28" t="s">
        <v>163</v>
      </c>
    </row>
    <row r="57" spans="1:7" x14ac:dyDescent="0.3">
      <c r="A57" s="17" t="s">
        <v>173</v>
      </c>
      <c r="B57" s="18">
        <v>0</v>
      </c>
      <c r="C57" s="18">
        <v>0</v>
      </c>
      <c r="D57" s="19">
        <v>0</v>
      </c>
      <c r="E57" s="27" t="s">
        <v>163</v>
      </c>
      <c r="F57" s="27" t="s">
        <v>163</v>
      </c>
      <c r="G57" s="28" t="s">
        <v>163</v>
      </c>
    </row>
    <row r="58" spans="1:7" x14ac:dyDescent="0.3">
      <c r="A58" s="17" t="s">
        <v>174</v>
      </c>
      <c r="B58" s="18">
        <v>4</v>
      </c>
      <c r="C58" s="18">
        <v>6</v>
      </c>
      <c r="D58" s="19">
        <v>6</v>
      </c>
      <c r="E58" s="27">
        <v>1.3337957158481607E-3</v>
      </c>
      <c r="F58" s="27">
        <v>2.0282741415329694E-3</v>
      </c>
      <c r="G58" s="28">
        <v>2.0265888456549937E-3</v>
      </c>
    </row>
    <row r="59" spans="1:7" x14ac:dyDescent="0.3">
      <c r="A59" s="17" t="s">
        <v>175</v>
      </c>
      <c r="B59" s="18">
        <v>6718</v>
      </c>
      <c r="C59" s="18">
        <v>7000</v>
      </c>
      <c r="D59" s="19">
        <v>7272</v>
      </c>
      <c r="E59" s="27">
        <v>2.2401099047669857</v>
      </c>
      <c r="F59" s="27">
        <v>2.3663198317884646</v>
      </c>
      <c r="G59" s="28">
        <v>2.4562256809338523</v>
      </c>
    </row>
    <row r="60" spans="1:7" x14ac:dyDescent="0.3">
      <c r="A60" s="17" t="s">
        <v>176</v>
      </c>
      <c r="B60" s="18">
        <v>1876</v>
      </c>
      <c r="C60" s="18">
        <v>2111</v>
      </c>
      <c r="D60" s="19">
        <v>1917</v>
      </c>
      <c r="E60" s="27">
        <v>0.62555019073278739</v>
      </c>
      <c r="F60" s="27">
        <v>0.71361445212934982</v>
      </c>
      <c r="G60" s="28">
        <v>0.64749513618677046</v>
      </c>
    </row>
    <row r="61" spans="1:7" x14ac:dyDescent="0.3">
      <c r="A61" s="17" t="s">
        <v>177</v>
      </c>
      <c r="B61" s="18">
        <v>3485</v>
      </c>
      <c r="C61" s="18">
        <v>2847</v>
      </c>
      <c r="D61" s="19">
        <v>2737</v>
      </c>
      <c r="E61" s="27">
        <v>1.16206951743271</v>
      </c>
      <c r="F61" s="27">
        <v>0.9624160801573941</v>
      </c>
      <c r="G61" s="28">
        <v>0.92446227842628625</v>
      </c>
    </row>
    <row r="62" spans="1:7" x14ac:dyDescent="0.3">
      <c r="A62" s="17" t="s">
        <v>178</v>
      </c>
      <c r="B62" s="18">
        <v>0</v>
      </c>
      <c r="C62" s="18">
        <v>0</v>
      </c>
      <c r="D62" s="19">
        <v>0</v>
      </c>
      <c r="E62" s="27" t="s">
        <v>163</v>
      </c>
      <c r="F62" s="27" t="s">
        <v>163</v>
      </c>
      <c r="G62" s="28" t="s">
        <v>163</v>
      </c>
    </row>
    <row r="63" spans="1:7" x14ac:dyDescent="0.3">
      <c r="A63" s="17" t="s">
        <v>179</v>
      </c>
      <c r="B63" s="18">
        <v>0</v>
      </c>
      <c r="C63" s="18">
        <v>0</v>
      </c>
      <c r="D63" s="19">
        <v>0</v>
      </c>
      <c r="E63" s="27" t="s">
        <v>163</v>
      </c>
      <c r="F63" s="27" t="s">
        <v>163</v>
      </c>
      <c r="G63" s="28" t="s">
        <v>163</v>
      </c>
    </row>
    <row r="64" spans="1:7" x14ac:dyDescent="0.3">
      <c r="A64" s="17" t="s">
        <v>180</v>
      </c>
      <c r="B64" s="18">
        <v>405</v>
      </c>
      <c r="C64" s="18">
        <v>453</v>
      </c>
      <c r="D64" s="19">
        <v>472</v>
      </c>
      <c r="E64" s="27">
        <v>0.13504681622962628</v>
      </c>
      <c r="F64" s="27">
        <v>0.1531346976857392</v>
      </c>
      <c r="G64" s="28">
        <v>0.15942498919152615</v>
      </c>
    </row>
    <row r="65" spans="1:7" x14ac:dyDescent="0.3">
      <c r="A65" s="17" t="s">
        <v>181</v>
      </c>
      <c r="B65" s="18">
        <v>238</v>
      </c>
      <c r="C65" s="18">
        <v>209</v>
      </c>
      <c r="D65" s="19">
        <v>136</v>
      </c>
      <c r="E65" s="27">
        <v>7.9360845092965565E-2</v>
      </c>
      <c r="F65" s="27">
        <v>7.0651549263398436E-2</v>
      </c>
      <c r="G65" s="28">
        <v>4.5936013834846523E-2</v>
      </c>
    </row>
    <row r="66" spans="1:7" x14ac:dyDescent="0.3">
      <c r="A66" s="17" t="s">
        <v>182</v>
      </c>
      <c r="B66" s="18">
        <v>176</v>
      </c>
      <c r="C66" s="18">
        <v>156</v>
      </c>
      <c r="D66" s="19">
        <v>137</v>
      </c>
      <c r="E66" s="27">
        <v>5.8687011497319072E-2</v>
      </c>
      <c r="F66" s="27">
        <v>5.2735127679857212E-2</v>
      </c>
      <c r="G66" s="28">
        <v>4.6273778642455687E-2</v>
      </c>
    </row>
    <row r="67" spans="1:7" x14ac:dyDescent="0.3">
      <c r="A67" s="17" t="s">
        <v>183</v>
      </c>
      <c r="B67" s="18">
        <v>0</v>
      </c>
      <c r="C67" s="18">
        <v>0</v>
      </c>
      <c r="D67" s="19">
        <v>0</v>
      </c>
      <c r="E67" s="27" t="s">
        <v>163</v>
      </c>
      <c r="F67" s="27" t="s">
        <v>163</v>
      </c>
      <c r="G67" s="28" t="s">
        <v>163</v>
      </c>
    </row>
    <row r="68" spans="1:7" x14ac:dyDescent="0.3">
      <c r="A68" s="17" t="s">
        <v>184</v>
      </c>
      <c r="B68" s="18">
        <v>0</v>
      </c>
      <c r="C68" s="18">
        <v>0</v>
      </c>
      <c r="D68" s="19">
        <v>0</v>
      </c>
      <c r="E68" s="27" t="s">
        <v>163</v>
      </c>
      <c r="F68" s="27" t="s">
        <v>163</v>
      </c>
      <c r="G68" s="28" t="s">
        <v>163</v>
      </c>
    </row>
    <row r="69" spans="1:7" x14ac:dyDescent="0.3">
      <c r="A69" s="17" t="s">
        <v>5</v>
      </c>
      <c r="B69" s="18" t="s">
        <v>5</v>
      </c>
      <c r="C69" s="18" t="s">
        <v>5</v>
      </c>
      <c r="D69" s="19" t="s">
        <v>5</v>
      </c>
      <c r="E69" s="27" t="s">
        <v>5</v>
      </c>
      <c r="F69" s="27" t="s">
        <v>5</v>
      </c>
      <c r="G69" s="28" t="s">
        <v>5</v>
      </c>
    </row>
    <row r="70" spans="1:7" ht="13.5" thickBot="1" x14ac:dyDescent="0.35">
      <c r="A70" s="20" t="s">
        <v>4</v>
      </c>
      <c r="B70" s="21">
        <v>299896</v>
      </c>
      <c r="C70" s="21">
        <v>295818</v>
      </c>
      <c r="D70" s="22">
        <v>296064</v>
      </c>
      <c r="E70" s="23">
        <v>100</v>
      </c>
      <c r="F70" s="23">
        <v>100</v>
      </c>
      <c r="G70" s="48">
        <v>100</v>
      </c>
    </row>
    <row r="71" spans="1:7" x14ac:dyDescent="0.3">
      <c r="A71" s="24"/>
      <c r="B71" s="24"/>
      <c r="C71" s="24"/>
      <c r="D71" s="24"/>
      <c r="E71" s="24"/>
      <c r="F71" s="24"/>
      <c r="G71" s="24"/>
    </row>
    <row r="72" spans="1:7" ht="12.75" customHeight="1" x14ac:dyDescent="0.3">
      <c r="A72" s="26" t="s">
        <v>157</v>
      </c>
      <c r="G72" s="220">
        <v>18</v>
      </c>
    </row>
    <row r="73" spans="1:7" ht="12.75" customHeight="1" x14ac:dyDescent="0.3">
      <c r="A73" s="26" t="s">
        <v>158</v>
      </c>
      <c r="G73" s="219"/>
    </row>
    <row r="74" spans="1:7" ht="12.75" customHeight="1" x14ac:dyDescent="0.3"/>
    <row r="75" spans="1:7" ht="12.75" customHeight="1" x14ac:dyDescent="0.3"/>
    <row r="78" spans="1:7" ht="12.75" customHeight="1" x14ac:dyDescent="0.3"/>
    <row r="79" spans="1:7" ht="12.75" customHeight="1" x14ac:dyDescent="0.3"/>
  </sheetData>
  <mergeCells count="1">
    <mergeCell ref="G72:G73"/>
  </mergeCells>
  <phoneticPr fontId="0" type="noConversion"/>
  <hyperlinks>
    <hyperlink ref="A2" location="Innhold!A43" tooltip="Move to Innhold" display="Tilbake til innholdsfortegnelsen" xr:uid="{00000000-0004-0000-1100-000000000000}"/>
  </hyperlinks>
  <pageMargins left="0.78740157480314965" right="0.78740157480314965" top="0.39370078740157483" bottom="0.19685039370078741" header="3.937007874015748E-2" footer="3.937007874015748E-2"/>
  <pageSetup paperSize="9" scale="84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C53"/>
  <sheetViews>
    <sheetView showGridLines="0" showRowColHeaders="0" zoomScaleNormal="100" workbookViewId="0"/>
  </sheetViews>
  <sheetFormatPr defaultColWidth="11.453125" defaultRowHeight="13" x14ac:dyDescent="0.3"/>
  <cols>
    <col min="1" max="1" width="38.453125" style="1" customWidth="1"/>
    <col min="2" max="2" width="5.7265625" style="1" customWidth="1"/>
    <col min="3" max="3" width="38.26953125" style="1" customWidth="1"/>
    <col min="4" max="16384" width="11.453125" style="1"/>
  </cols>
  <sheetData>
    <row r="1" spans="1:3" ht="6" customHeight="1" x14ac:dyDescent="0.3"/>
    <row r="2" spans="1:3" x14ac:dyDescent="0.3">
      <c r="A2" s="69" t="s">
        <v>0</v>
      </c>
      <c r="B2" s="3"/>
      <c r="C2" s="3"/>
    </row>
    <row r="3" spans="1:3" ht="6.75" customHeight="1" x14ac:dyDescent="0.3"/>
    <row r="4" spans="1:3" ht="15" x14ac:dyDescent="0.3">
      <c r="A4" s="41" t="s">
        <v>50</v>
      </c>
    </row>
    <row r="6" spans="1:3" ht="15.5" x14ac:dyDescent="0.35">
      <c r="A6" s="41"/>
      <c r="B6" s="31"/>
      <c r="C6" s="31"/>
    </row>
    <row r="7" spans="1:3" ht="15.5" x14ac:dyDescent="0.35">
      <c r="A7" s="31"/>
      <c r="B7" s="31"/>
      <c r="C7" s="31"/>
    </row>
    <row r="8" spans="1:3" ht="15.5" x14ac:dyDescent="0.35">
      <c r="A8" s="31"/>
      <c r="B8" s="31"/>
      <c r="C8" s="31"/>
    </row>
    <row r="9" spans="1:3" ht="15.5" x14ac:dyDescent="0.35">
      <c r="A9" s="31"/>
      <c r="B9" s="31"/>
      <c r="C9" s="31"/>
    </row>
    <row r="10" spans="1:3" ht="15.5" x14ac:dyDescent="0.35">
      <c r="A10" s="31"/>
      <c r="B10" s="31"/>
      <c r="C10" s="31"/>
    </row>
    <row r="11" spans="1:3" ht="15.5" x14ac:dyDescent="0.35">
      <c r="A11" s="31"/>
      <c r="B11" s="31"/>
      <c r="C11" s="31"/>
    </row>
    <row r="12" spans="1:3" ht="15.5" x14ac:dyDescent="0.35">
      <c r="A12" s="31"/>
      <c r="B12" s="31"/>
      <c r="C12" s="55"/>
    </row>
    <row r="13" spans="1:3" ht="15.5" x14ac:dyDescent="0.35">
      <c r="A13" s="41"/>
      <c r="B13" s="31"/>
      <c r="C13" s="31"/>
    </row>
    <row r="14" spans="1:3" ht="15.5" x14ac:dyDescent="0.35">
      <c r="A14" s="31"/>
      <c r="B14" s="31"/>
      <c r="C14" s="31"/>
    </row>
    <row r="15" spans="1:3" ht="15.5" x14ac:dyDescent="0.35">
      <c r="A15" s="31"/>
      <c r="B15" s="31"/>
      <c r="C15" s="31"/>
    </row>
    <row r="16" spans="1:3" ht="15.5" x14ac:dyDescent="0.35">
      <c r="A16" s="31"/>
      <c r="B16" s="31"/>
      <c r="C16" s="55"/>
    </row>
    <row r="17" spans="1:3" ht="15.5" x14ac:dyDescent="0.35">
      <c r="A17" s="31"/>
      <c r="B17" s="31"/>
      <c r="C17" s="31"/>
    </row>
    <row r="18" spans="1:3" ht="15.5" x14ac:dyDescent="0.35">
      <c r="A18" s="31"/>
      <c r="B18" s="31"/>
      <c r="C18" s="31"/>
    </row>
    <row r="19" spans="1:3" ht="15.5" x14ac:dyDescent="0.35">
      <c r="A19" s="31"/>
      <c r="B19" s="31"/>
      <c r="C19" s="31"/>
    </row>
    <row r="20" spans="1:3" ht="15.5" x14ac:dyDescent="0.35">
      <c r="A20" s="31"/>
      <c r="B20" s="31"/>
      <c r="C20" s="31"/>
    </row>
    <row r="21" spans="1:3" ht="15.5" x14ac:dyDescent="0.35">
      <c r="A21" s="31"/>
      <c r="B21" s="31"/>
      <c r="C21" s="31"/>
    </row>
    <row r="22" spans="1:3" ht="15.5" x14ac:dyDescent="0.35">
      <c r="A22" s="31"/>
      <c r="B22" s="31"/>
      <c r="C22" s="31"/>
    </row>
    <row r="23" spans="1:3" ht="15.5" x14ac:dyDescent="0.35">
      <c r="A23" s="31"/>
      <c r="B23" s="31"/>
      <c r="C23" s="31"/>
    </row>
    <row r="24" spans="1:3" ht="15.5" x14ac:dyDescent="0.35">
      <c r="A24" s="31"/>
      <c r="B24" s="31"/>
      <c r="C24" s="31"/>
    </row>
    <row r="25" spans="1:3" ht="15.5" x14ac:dyDescent="0.35">
      <c r="A25" s="31"/>
      <c r="B25" s="31"/>
      <c r="C25" s="31"/>
    </row>
    <row r="26" spans="1:3" ht="15.5" x14ac:dyDescent="0.35">
      <c r="A26" s="31"/>
      <c r="B26" s="31"/>
      <c r="C26" s="31"/>
    </row>
    <row r="27" spans="1:3" ht="15.5" x14ac:dyDescent="0.35">
      <c r="A27" s="31"/>
      <c r="B27" s="31"/>
      <c r="C27" s="31"/>
    </row>
    <row r="28" spans="1:3" ht="15.5" x14ac:dyDescent="0.35">
      <c r="A28" s="31"/>
      <c r="B28" s="31"/>
      <c r="C28" s="31"/>
    </row>
    <row r="29" spans="1:3" ht="15.5" x14ac:dyDescent="0.35">
      <c r="A29" s="31"/>
      <c r="B29" s="31"/>
      <c r="C29" s="31"/>
    </row>
    <row r="30" spans="1:3" ht="15.5" x14ac:dyDescent="0.35">
      <c r="A30" s="31"/>
      <c r="B30" s="31"/>
      <c r="C30" s="31"/>
    </row>
    <row r="31" spans="1:3" ht="15.5" x14ac:dyDescent="0.35">
      <c r="A31" s="31"/>
      <c r="B31" s="31"/>
      <c r="C31" s="31"/>
    </row>
    <row r="32" spans="1:3" ht="15.5" x14ac:dyDescent="0.35">
      <c r="A32" s="31"/>
      <c r="B32" s="31"/>
      <c r="C32" s="55"/>
    </row>
    <row r="33" spans="1:3" ht="15.5" x14ac:dyDescent="0.35">
      <c r="A33" s="31"/>
      <c r="B33" s="31"/>
      <c r="C33" s="31"/>
    </row>
    <row r="34" spans="1:3" ht="15.5" x14ac:dyDescent="0.35">
      <c r="A34" s="31"/>
      <c r="B34" s="31"/>
      <c r="C34" s="31"/>
    </row>
    <row r="35" spans="1:3" ht="15.5" x14ac:dyDescent="0.35">
      <c r="A35" s="31"/>
      <c r="B35" s="31"/>
      <c r="C35" s="31"/>
    </row>
    <row r="36" spans="1:3" ht="15.5" x14ac:dyDescent="0.35">
      <c r="A36" s="31"/>
      <c r="B36" s="31"/>
      <c r="C36" s="31"/>
    </row>
    <row r="37" spans="1:3" ht="15.5" x14ac:dyDescent="0.35">
      <c r="A37" s="31"/>
      <c r="B37" s="31"/>
      <c r="C37" s="31"/>
    </row>
    <row r="38" spans="1:3" ht="15.5" x14ac:dyDescent="0.35">
      <c r="A38" s="31"/>
      <c r="B38" s="31"/>
      <c r="C38" s="31"/>
    </row>
    <row r="39" spans="1:3" ht="15.5" x14ac:dyDescent="0.35">
      <c r="A39" s="31"/>
      <c r="B39" s="31"/>
      <c r="C39" s="31"/>
    </row>
    <row r="40" spans="1:3" ht="15.5" x14ac:dyDescent="0.35">
      <c r="A40" s="31"/>
      <c r="B40" s="31"/>
      <c r="C40" s="31"/>
    </row>
    <row r="41" spans="1:3" ht="15.5" x14ac:dyDescent="0.35">
      <c r="A41" s="41"/>
      <c r="B41" s="31"/>
      <c r="C41" s="31"/>
    </row>
    <row r="42" spans="1:3" ht="15.5" x14ac:dyDescent="0.35">
      <c r="A42" s="55"/>
      <c r="B42" s="31"/>
      <c r="C42" s="31"/>
    </row>
    <row r="43" spans="1:3" ht="15.5" x14ac:dyDescent="0.35">
      <c r="A43" s="31"/>
      <c r="B43" s="31"/>
      <c r="C43" s="31"/>
    </row>
    <row r="44" spans="1:3" ht="15.5" x14ac:dyDescent="0.35">
      <c r="A44" s="31"/>
      <c r="B44" s="31"/>
      <c r="C44" s="31"/>
    </row>
    <row r="45" spans="1:3" ht="15.5" x14ac:dyDescent="0.35">
      <c r="A45" s="31"/>
      <c r="B45" s="31"/>
      <c r="C45" s="31"/>
    </row>
    <row r="46" spans="1:3" ht="15.5" x14ac:dyDescent="0.35">
      <c r="A46" s="31"/>
      <c r="B46" s="31"/>
      <c r="C46" s="31"/>
    </row>
    <row r="47" spans="1:3" ht="15.5" x14ac:dyDescent="0.35">
      <c r="A47" s="31"/>
      <c r="B47" s="31"/>
      <c r="C47" s="31"/>
    </row>
    <row r="48" spans="1:3" ht="15.5" x14ac:dyDescent="0.35">
      <c r="A48" s="31"/>
      <c r="B48" s="31"/>
      <c r="C48" s="31"/>
    </row>
    <row r="49" spans="1:3" ht="15.5" x14ac:dyDescent="0.35">
      <c r="A49" s="31"/>
      <c r="B49" s="31"/>
      <c r="C49" s="31"/>
    </row>
    <row r="50" spans="1:3" ht="15.5" x14ac:dyDescent="0.35">
      <c r="A50" s="31"/>
      <c r="B50" s="31"/>
      <c r="C50" s="31"/>
    </row>
    <row r="51" spans="1:3" ht="15.5" x14ac:dyDescent="0.35">
      <c r="A51" s="56"/>
      <c r="B51" s="56"/>
      <c r="C51" s="56"/>
    </row>
    <row r="52" spans="1:3" x14ac:dyDescent="0.3">
      <c r="A52" s="26" t="str">
        <f>+Innhold!B53</f>
        <v>Finans Norge / Skadeforsikringsstatistikk</v>
      </c>
      <c r="C52" s="220">
        <f>Innhold!H45</f>
        <v>19</v>
      </c>
    </row>
    <row r="53" spans="1:3" x14ac:dyDescent="0.3">
      <c r="A53" s="26" t="str">
        <f>+Innhold!B54</f>
        <v>Premiestatistikk skadeforsikring 2. kvartal 2024</v>
      </c>
      <c r="C53" s="219"/>
    </row>
  </sheetData>
  <mergeCells count="1">
    <mergeCell ref="C52:C53"/>
  </mergeCells>
  <phoneticPr fontId="0" type="noConversion"/>
  <hyperlinks>
    <hyperlink ref="A2" location="Innhold!A46" tooltip="Move to Tab2" display="Tilbake til innholdsfortegnelsen" xr:uid="{00000000-0004-0000-1200-000000000000}"/>
  </hyperlinks>
  <pageMargins left="0.78740157480314965" right="0.78740157480314965" top="0.78740157480314965" bottom="0.19685039370078741" header="3.937007874015748E-2" footer="3.937007874015748E-2"/>
  <pageSetup paperSize="9" scale="97" fitToWidth="0" fitToHeight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2"/>
  <sheetViews>
    <sheetView showGridLines="0" showRowColHeaders="0" zoomScaleNormal="100" workbookViewId="0"/>
  </sheetViews>
  <sheetFormatPr defaultColWidth="11.453125" defaultRowHeight="13" x14ac:dyDescent="0.3"/>
  <cols>
    <col min="1" max="1" width="11.453125" style="1" customWidth="1"/>
    <col min="2" max="2" width="27.1796875" style="1" customWidth="1"/>
    <col min="3" max="5" width="10.7265625" style="1" customWidth="1"/>
    <col min="6" max="8" width="7.7265625" style="1" customWidth="1"/>
    <col min="9" max="16384" width="11.453125" style="1"/>
  </cols>
  <sheetData>
    <row r="1" spans="1:8" ht="5.25" customHeight="1" x14ac:dyDescent="0.3"/>
    <row r="2" spans="1:8" x14ac:dyDescent="0.3">
      <c r="B2" s="2"/>
      <c r="C2" s="3"/>
      <c r="D2" s="3"/>
      <c r="E2" s="3"/>
      <c r="F2" s="3"/>
      <c r="G2" s="3"/>
    </row>
    <row r="3" spans="1:8" ht="6" customHeight="1" x14ac:dyDescent="0.35">
      <c r="B3" s="4"/>
      <c r="C3" s="3"/>
      <c r="D3" s="3"/>
      <c r="E3" s="3"/>
      <c r="F3" s="3"/>
      <c r="G3" s="3"/>
    </row>
    <row r="4" spans="1:8" ht="15.5" x14ac:dyDescent="0.35">
      <c r="C4" s="30"/>
      <c r="D4" s="30" t="s">
        <v>6</v>
      </c>
      <c r="E4" s="30"/>
      <c r="F4" s="30"/>
      <c r="G4" s="30"/>
      <c r="H4" s="30"/>
    </row>
    <row r="5" spans="1:8" ht="15.5" x14ac:dyDescent="0.35">
      <c r="B5" s="40"/>
      <c r="C5" s="30"/>
      <c r="D5" s="30"/>
      <c r="E5" s="30"/>
      <c r="F5" s="30"/>
      <c r="G5" s="30"/>
      <c r="H5" s="30"/>
    </row>
    <row r="6" spans="1:8" ht="15.5" x14ac:dyDescent="0.35">
      <c r="B6" s="40"/>
      <c r="C6" s="30"/>
      <c r="D6" s="30"/>
      <c r="E6" s="30"/>
      <c r="F6" s="30"/>
      <c r="G6" s="30"/>
      <c r="H6" s="30"/>
    </row>
    <row r="7" spans="1:8" ht="15.5" x14ac:dyDescent="0.35">
      <c r="B7" s="31"/>
      <c r="C7" s="31"/>
      <c r="D7" s="31"/>
      <c r="E7" s="31"/>
      <c r="F7" s="31"/>
      <c r="G7" s="31"/>
      <c r="H7" s="31"/>
    </row>
    <row r="8" spans="1:8" ht="15.5" x14ac:dyDescent="0.35">
      <c r="B8" s="31"/>
      <c r="C8" s="31"/>
      <c r="D8" s="31"/>
      <c r="E8" s="31"/>
      <c r="F8" s="31"/>
      <c r="G8" s="31"/>
      <c r="H8" s="31"/>
    </row>
    <row r="9" spans="1:8" ht="15.5" x14ac:dyDescent="0.35">
      <c r="A9" s="68" t="s">
        <v>67</v>
      </c>
      <c r="B9" s="31" t="s">
        <v>65</v>
      </c>
      <c r="C9" s="31"/>
      <c r="D9" s="31"/>
      <c r="E9" s="31"/>
      <c r="F9" s="31"/>
      <c r="G9" s="31"/>
      <c r="H9" s="29">
        <v>2</v>
      </c>
    </row>
    <row r="10" spans="1:8" ht="15.5" x14ac:dyDescent="0.35">
      <c r="B10" s="31"/>
      <c r="C10" s="31"/>
      <c r="D10" s="31"/>
      <c r="E10" s="31"/>
      <c r="F10" s="31"/>
      <c r="G10" s="31"/>
      <c r="H10" s="29"/>
    </row>
    <row r="11" spans="1:8" ht="15.5" x14ac:dyDescent="0.35">
      <c r="A11" s="68" t="s">
        <v>68</v>
      </c>
      <c r="B11" s="31" t="s">
        <v>45</v>
      </c>
      <c r="C11" s="31"/>
      <c r="D11" s="31"/>
      <c r="E11" s="31"/>
      <c r="F11" s="31"/>
      <c r="G11" s="31"/>
      <c r="H11" s="29"/>
    </row>
    <row r="12" spans="1:8" ht="15.5" x14ac:dyDescent="0.35">
      <c r="B12" s="31" t="s">
        <v>7</v>
      </c>
      <c r="C12" s="31"/>
      <c r="D12" s="31"/>
      <c r="E12" s="31"/>
      <c r="F12" s="31"/>
      <c r="G12" s="31"/>
      <c r="H12" s="29">
        <v>3</v>
      </c>
    </row>
    <row r="13" spans="1:8" ht="15.5" x14ac:dyDescent="0.35">
      <c r="B13" s="31" t="s">
        <v>8</v>
      </c>
      <c r="C13" s="31"/>
      <c r="D13" s="31"/>
      <c r="E13" s="31"/>
      <c r="F13" s="31"/>
      <c r="G13" s="31"/>
      <c r="H13" s="29">
        <v>3</v>
      </c>
    </row>
    <row r="14" spans="1:8" ht="15.5" x14ac:dyDescent="0.35">
      <c r="B14" s="31" t="s">
        <v>149</v>
      </c>
      <c r="C14" s="31"/>
      <c r="D14" s="31"/>
      <c r="E14" s="31"/>
      <c r="F14" s="31"/>
      <c r="G14" s="31"/>
      <c r="H14" s="29">
        <v>4</v>
      </c>
    </row>
    <row r="15" spans="1:8" ht="15.5" x14ac:dyDescent="0.35">
      <c r="B15" s="31"/>
      <c r="C15" s="31"/>
      <c r="D15" s="31"/>
      <c r="E15" s="31"/>
      <c r="F15" s="31"/>
      <c r="G15" s="31"/>
      <c r="H15" s="29"/>
    </row>
    <row r="16" spans="1:8" ht="15.5" x14ac:dyDescent="0.35">
      <c r="B16" s="31" t="s">
        <v>46</v>
      </c>
      <c r="C16" s="31"/>
      <c r="D16" s="31"/>
      <c r="E16" s="31"/>
      <c r="F16" s="31"/>
      <c r="G16" s="31"/>
      <c r="H16" s="29"/>
    </row>
    <row r="17" spans="1:8" ht="15.5" x14ac:dyDescent="0.35">
      <c r="B17" s="42" t="s">
        <v>22</v>
      </c>
      <c r="C17" s="31"/>
      <c r="D17" s="31"/>
      <c r="E17" s="31"/>
      <c r="F17" s="31"/>
      <c r="G17" s="31"/>
      <c r="H17" s="29"/>
    </row>
    <row r="18" spans="1:8" ht="15.5" x14ac:dyDescent="0.35">
      <c r="A18" s="68" t="s">
        <v>64</v>
      </c>
      <c r="B18" s="31" t="s">
        <v>40</v>
      </c>
      <c r="C18" s="31"/>
      <c r="D18" s="31"/>
      <c r="E18" s="31"/>
      <c r="F18" s="31"/>
      <c r="G18" s="31"/>
      <c r="H18" s="29">
        <v>5</v>
      </c>
    </row>
    <row r="19" spans="1:8" ht="15.5" x14ac:dyDescent="0.35">
      <c r="A19" s="68" t="s">
        <v>69</v>
      </c>
      <c r="B19" s="31" t="s">
        <v>41</v>
      </c>
      <c r="C19" s="31"/>
      <c r="D19" s="31"/>
      <c r="E19" s="31"/>
      <c r="F19" s="31"/>
      <c r="G19" s="31"/>
      <c r="H19" s="29">
        <v>6</v>
      </c>
    </row>
    <row r="20" spans="1:8" ht="15.5" x14ac:dyDescent="0.35">
      <c r="B20" s="42"/>
      <c r="C20" s="31"/>
      <c r="D20" s="31"/>
      <c r="E20" s="31"/>
      <c r="F20" s="31"/>
      <c r="G20" s="31"/>
      <c r="H20" s="29"/>
    </row>
    <row r="21" spans="1:8" ht="15.5" x14ac:dyDescent="0.35">
      <c r="B21" s="42" t="s">
        <v>23</v>
      </c>
      <c r="C21" s="31"/>
      <c r="D21" s="31"/>
      <c r="E21" s="31"/>
      <c r="F21" s="31"/>
      <c r="G21" s="31"/>
      <c r="H21" s="29"/>
    </row>
    <row r="22" spans="1:8" ht="15.5" x14ac:dyDescent="0.35">
      <c r="A22" s="68" t="s">
        <v>70</v>
      </c>
      <c r="B22" s="31" t="s">
        <v>42</v>
      </c>
      <c r="C22" s="31"/>
      <c r="D22" s="31"/>
      <c r="E22" s="31"/>
      <c r="F22" s="31"/>
      <c r="G22" s="31"/>
      <c r="H22" s="29">
        <v>7</v>
      </c>
    </row>
    <row r="23" spans="1:8" ht="15.5" x14ac:dyDescent="0.35">
      <c r="A23" s="68" t="s">
        <v>71</v>
      </c>
      <c r="B23" s="31" t="s">
        <v>43</v>
      </c>
      <c r="C23" s="31"/>
      <c r="D23" s="31"/>
      <c r="E23" s="31"/>
      <c r="F23" s="31"/>
      <c r="G23" s="31"/>
      <c r="H23" s="29">
        <v>8</v>
      </c>
    </row>
    <row r="24" spans="1:8" ht="15.5" x14ac:dyDescent="0.35">
      <c r="A24" s="49"/>
      <c r="B24" s="31" t="s">
        <v>44</v>
      </c>
      <c r="C24" s="31"/>
      <c r="D24" s="31"/>
      <c r="E24" s="31"/>
      <c r="F24" s="31"/>
      <c r="G24" s="31"/>
      <c r="H24" s="29">
        <f>H23</f>
        <v>8</v>
      </c>
    </row>
    <row r="25" spans="1:8" ht="15.5" x14ac:dyDescent="0.35">
      <c r="A25" s="68" t="s">
        <v>142</v>
      </c>
      <c r="B25" s="31" t="s">
        <v>146</v>
      </c>
      <c r="C25" s="31"/>
      <c r="D25" s="31"/>
      <c r="E25" s="31"/>
      <c r="F25" s="31"/>
      <c r="G25" s="31"/>
      <c r="H25" s="29">
        <v>9</v>
      </c>
    </row>
    <row r="26" spans="1:8" ht="15.5" x14ac:dyDescent="0.35">
      <c r="A26" s="70"/>
      <c r="B26" s="31" t="s">
        <v>147</v>
      </c>
      <c r="C26" s="31"/>
      <c r="D26" s="31"/>
      <c r="E26" s="31"/>
      <c r="F26" s="31"/>
      <c r="G26" s="31"/>
      <c r="H26" s="29">
        <f>+H25</f>
        <v>9</v>
      </c>
    </row>
    <row r="27" spans="1:8" ht="15.5" x14ac:dyDescent="0.35">
      <c r="A27" s="68" t="s">
        <v>72</v>
      </c>
      <c r="B27" s="31" t="s">
        <v>124</v>
      </c>
      <c r="C27" s="31"/>
      <c r="D27" s="31"/>
      <c r="E27" s="31"/>
      <c r="F27" s="31"/>
      <c r="G27" s="31"/>
      <c r="H27" s="29">
        <v>10</v>
      </c>
    </row>
    <row r="28" spans="1:8" ht="15.5" x14ac:dyDescent="0.35">
      <c r="A28" s="49"/>
      <c r="B28" s="31" t="s">
        <v>125</v>
      </c>
      <c r="C28" s="31"/>
      <c r="D28" s="31"/>
      <c r="E28" s="31"/>
      <c r="F28" s="31"/>
      <c r="G28" s="31"/>
      <c r="H28" s="29">
        <f>H27</f>
        <v>10</v>
      </c>
    </row>
    <row r="29" spans="1:8" ht="15.5" x14ac:dyDescent="0.35">
      <c r="A29" s="68" t="s">
        <v>141</v>
      </c>
      <c r="B29" s="31" t="s">
        <v>126</v>
      </c>
      <c r="C29" s="31"/>
      <c r="D29" s="31"/>
      <c r="E29" s="31"/>
      <c r="F29" s="31"/>
      <c r="G29" s="31"/>
      <c r="H29" s="29">
        <v>11</v>
      </c>
    </row>
    <row r="30" spans="1:8" ht="15.5" x14ac:dyDescent="0.35">
      <c r="A30" s="70"/>
      <c r="B30" s="31" t="s">
        <v>127</v>
      </c>
      <c r="C30" s="31"/>
      <c r="D30" s="31"/>
      <c r="E30" s="31"/>
      <c r="F30" s="31"/>
      <c r="G30" s="31"/>
      <c r="H30" s="29">
        <f>H29</f>
        <v>11</v>
      </c>
    </row>
    <row r="31" spans="1:8" ht="15.5" x14ac:dyDescent="0.35">
      <c r="A31" s="68" t="s">
        <v>82</v>
      </c>
      <c r="B31" s="31" t="s">
        <v>128</v>
      </c>
      <c r="C31" s="31"/>
      <c r="D31" s="31"/>
      <c r="E31" s="31"/>
      <c r="F31" s="31"/>
      <c r="G31" s="31"/>
      <c r="H31" s="29">
        <v>12</v>
      </c>
    </row>
    <row r="32" spans="1:8" ht="15.5" x14ac:dyDescent="0.35">
      <c r="A32" s="49"/>
      <c r="B32" s="31" t="s">
        <v>129</v>
      </c>
      <c r="C32" s="31"/>
      <c r="D32" s="31"/>
      <c r="E32" s="31"/>
      <c r="F32" s="31"/>
      <c r="G32" s="31"/>
      <c r="H32" s="29">
        <f>+H31</f>
        <v>12</v>
      </c>
    </row>
    <row r="33" spans="1:10" ht="15.5" x14ac:dyDescent="0.35">
      <c r="A33" s="68" t="s">
        <v>73</v>
      </c>
      <c r="B33" s="31" t="s">
        <v>130</v>
      </c>
      <c r="C33" s="31"/>
      <c r="D33" s="31"/>
      <c r="E33" s="31"/>
      <c r="F33" s="31"/>
      <c r="G33" s="31"/>
      <c r="H33" s="29">
        <v>13</v>
      </c>
    </row>
    <row r="34" spans="1:10" ht="15.5" x14ac:dyDescent="0.35">
      <c r="A34" s="49"/>
      <c r="B34" s="31" t="s">
        <v>131</v>
      </c>
      <c r="C34" s="31"/>
      <c r="D34" s="31"/>
      <c r="E34" s="31"/>
      <c r="F34" s="31"/>
      <c r="G34" s="31"/>
      <c r="H34" s="29">
        <f>+H33</f>
        <v>13</v>
      </c>
    </row>
    <row r="35" spans="1:10" ht="15.5" x14ac:dyDescent="0.35">
      <c r="A35" s="68" t="s">
        <v>74</v>
      </c>
      <c r="B35" s="31" t="s">
        <v>132</v>
      </c>
      <c r="C35" s="31"/>
      <c r="D35" s="31"/>
      <c r="E35" s="31"/>
      <c r="F35" s="31"/>
      <c r="G35" s="31"/>
      <c r="H35" s="29">
        <v>14</v>
      </c>
    </row>
    <row r="36" spans="1:10" ht="15.5" x14ac:dyDescent="0.35">
      <c r="A36" s="49"/>
      <c r="B36" s="31" t="s">
        <v>133</v>
      </c>
      <c r="C36" s="31"/>
      <c r="D36" s="31"/>
      <c r="E36" s="31"/>
      <c r="F36" s="31"/>
      <c r="G36" s="31"/>
      <c r="H36" s="29">
        <f>+H35</f>
        <v>14</v>
      </c>
    </row>
    <row r="37" spans="1:10" ht="15.5" x14ac:dyDescent="0.35">
      <c r="A37" s="68" t="s">
        <v>75</v>
      </c>
      <c r="B37" s="31" t="s">
        <v>134</v>
      </c>
      <c r="C37" s="31"/>
      <c r="D37" s="31"/>
      <c r="E37" s="31"/>
      <c r="F37" s="31"/>
      <c r="G37" s="31"/>
      <c r="H37" s="29">
        <v>15</v>
      </c>
    </row>
    <row r="38" spans="1:10" ht="15.5" x14ac:dyDescent="0.35">
      <c r="A38" s="49"/>
      <c r="B38" s="31" t="s">
        <v>135</v>
      </c>
      <c r="C38" s="31"/>
      <c r="D38" s="31"/>
      <c r="E38" s="31"/>
      <c r="F38" s="31"/>
      <c r="G38" s="31"/>
      <c r="H38" s="29">
        <f>+H37</f>
        <v>15</v>
      </c>
    </row>
    <row r="39" spans="1:10" ht="15.5" x14ac:dyDescent="0.35">
      <c r="A39" s="68" t="s">
        <v>76</v>
      </c>
      <c r="B39" s="31" t="s">
        <v>136</v>
      </c>
      <c r="C39" s="31"/>
      <c r="D39" s="31"/>
      <c r="E39" s="31"/>
      <c r="F39" s="31"/>
      <c r="G39" s="31"/>
      <c r="H39" s="29">
        <v>16</v>
      </c>
    </row>
    <row r="40" spans="1:10" ht="15.5" x14ac:dyDescent="0.35">
      <c r="A40" s="49"/>
      <c r="B40" s="31" t="s">
        <v>137</v>
      </c>
      <c r="C40" s="31"/>
      <c r="D40" s="31"/>
      <c r="E40" s="31"/>
      <c r="F40" s="31"/>
      <c r="G40" s="31"/>
      <c r="H40" s="29">
        <f>+H39</f>
        <v>16</v>
      </c>
    </row>
    <row r="41" spans="1:10" ht="15.5" x14ac:dyDescent="0.35">
      <c r="A41" s="68" t="s">
        <v>77</v>
      </c>
      <c r="B41" s="31" t="s">
        <v>138</v>
      </c>
      <c r="C41" s="31"/>
      <c r="D41" s="31"/>
      <c r="E41" s="31"/>
      <c r="F41" s="31"/>
      <c r="G41" s="31"/>
      <c r="H41" s="29">
        <v>17</v>
      </c>
    </row>
    <row r="42" spans="1:10" ht="15.5" x14ac:dyDescent="0.35">
      <c r="A42" s="68" t="s">
        <v>102</v>
      </c>
      <c r="B42" s="31" t="s">
        <v>139</v>
      </c>
      <c r="C42" s="31"/>
      <c r="D42" s="31"/>
      <c r="E42" s="31"/>
      <c r="F42" s="31"/>
      <c r="G42" s="31"/>
      <c r="H42" s="29">
        <v>18</v>
      </c>
      <c r="J42" s="1" t="s">
        <v>5</v>
      </c>
    </row>
    <row r="43" spans="1:10" ht="15.5" x14ac:dyDescent="0.35">
      <c r="B43" s="31" t="s">
        <v>140</v>
      </c>
      <c r="C43" s="31"/>
      <c r="D43" s="31"/>
      <c r="E43" s="31"/>
      <c r="F43" s="31"/>
      <c r="G43" s="31"/>
      <c r="H43" s="29">
        <f>+H42</f>
        <v>18</v>
      </c>
    </row>
    <row r="44" spans="1:10" ht="15.5" x14ac:dyDescent="0.35">
      <c r="A44" s="49"/>
      <c r="B44" s="31"/>
      <c r="C44" s="31"/>
      <c r="D44" s="31"/>
      <c r="E44" s="31"/>
      <c r="F44" s="31"/>
      <c r="G44" s="31"/>
      <c r="H44" s="29"/>
    </row>
    <row r="45" spans="1:10" ht="15.5" x14ac:dyDescent="0.35">
      <c r="A45" s="68" t="s">
        <v>101</v>
      </c>
      <c r="B45" s="31" t="s">
        <v>66</v>
      </c>
      <c r="C45" s="31"/>
      <c r="D45" s="31"/>
      <c r="E45" s="31"/>
      <c r="F45" s="31"/>
      <c r="G45" s="31"/>
      <c r="H45" s="29">
        <v>19</v>
      </c>
    </row>
    <row r="48" spans="1:10" x14ac:dyDescent="0.3">
      <c r="I48" s="1" t="s">
        <v>5</v>
      </c>
    </row>
    <row r="52" spans="1:9" x14ac:dyDescent="0.3">
      <c r="B52" s="24"/>
      <c r="C52" s="24"/>
      <c r="D52" s="24"/>
      <c r="E52" s="24"/>
      <c r="F52" s="24"/>
      <c r="G52" s="24"/>
      <c r="H52" s="24"/>
    </row>
    <row r="53" spans="1:9" x14ac:dyDescent="0.3">
      <c r="B53" s="26" t="str">
        <f>"Finans Norge / Skadeforsikringsstatistikk"</f>
        <v>Finans Norge / Skadeforsikringsstatistikk</v>
      </c>
      <c r="G53" s="25"/>
      <c r="H53" s="218">
        <v>1</v>
      </c>
    </row>
    <row r="54" spans="1:9" x14ac:dyDescent="0.3">
      <c r="B54" s="26" t="str">
        <f>"Premiestatistikk skadeforsikring 2. kvartal 2024"</f>
        <v>Premiestatistikk skadeforsikring 2. kvartal 2024</v>
      </c>
      <c r="G54" s="25"/>
      <c r="H54" s="219"/>
    </row>
    <row r="55" spans="1:9" x14ac:dyDescent="0.3">
      <c r="A55"/>
      <c r="B55"/>
      <c r="C55"/>
      <c r="D55"/>
      <c r="E55"/>
      <c r="F55"/>
      <c r="G55"/>
      <c r="H55"/>
      <c r="I55"/>
    </row>
    <row r="56" spans="1:9" x14ac:dyDescent="0.3">
      <c r="A56"/>
      <c r="B56"/>
      <c r="C56"/>
      <c r="D56"/>
      <c r="E56"/>
      <c r="F56"/>
      <c r="G56"/>
      <c r="H56"/>
      <c r="I56"/>
    </row>
    <row r="57" spans="1:9" x14ac:dyDescent="0.3">
      <c r="A57"/>
      <c r="B57"/>
      <c r="C57"/>
      <c r="D57"/>
      <c r="E57"/>
      <c r="F57"/>
      <c r="G57"/>
      <c r="H57"/>
      <c r="I57"/>
    </row>
    <row r="58" spans="1:9" x14ac:dyDescent="0.3">
      <c r="A58"/>
      <c r="B58"/>
      <c r="C58"/>
      <c r="D58"/>
      <c r="E58"/>
      <c r="F58"/>
      <c r="G58"/>
      <c r="H58"/>
      <c r="I58"/>
    </row>
    <row r="59" spans="1:9" x14ac:dyDescent="0.3">
      <c r="A59"/>
      <c r="B59"/>
      <c r="C59"/>
      <c r="D59"/>
      <c r="E59"/>
      <c r="F59"/>
      <c r="G59"/>
      <c r="H59"/>
      <c r="I59"/>
    </row>
    <row r="60" spans="1:9" x14ac:dyDescent="0.3">
      <c r="A60"/>
      <c r="B60"/>
      <c r="C60"/>
      <c r="D60"/>
      <c r="E60"/>
      <c r="F60"/>
      <c r="G60"/>
      <c r="H60"/>
      <c r="I60"/>
    </row>
    <row r="61" spans="1:9" x14ac:dyDescent="0.3">
      <c r="A61"/>
      <c r="B61"/>
      <c r="C61"/>
      <c r="D61"/>
      <c r="E61"/>
      <c r="F61"/>
      <c r="G61"/>
      <c r="H61"/>
      <c r="I61"/>
    </row>
    <row r="62" spans="1:9" ht="12.75" customHeight="1" x14ac:dyDescent="0.3">
      <c r="A62"/>
      <c r="B62"/>
      <c r="C62"/>
      <c r="D62"/>
      <c r="E62"/>
      <c r="F62"/>
      <c r="G62"/>
      <c r="H62"/>
      <c r="I62"/>
    </row>
    <row r="63" spans="1:9" ht="12.75" customHeight="1" x14ac:dyDescent="0.3">
      <c r="A63"/>
      <c r="B63"/>
      <c r="C63"/>
      <c r="D63"/>
      <c r="E63"/>
      <c r="F63"/>
      <c r="G63"/>
      <c r="H63"/>
      <c r="I63"/>
    </row>
    <row r="64" spans="1:9" x14ac:dyDescent="0.3">
      <c r="A64"/>
      <c r="B64"/>
      <c r="C64"/>
      <c r="D64"/>
      <c r="E64"/>
      <c r="F64"/>
      <c r="G64"/>
      <c r="H64"/>
      <c r="I64"/>
    </row>
    <row r="65" spans="1:9" x14ac:dyDescent="0.3">
      <c r="A65"/>
      <c r="B65"/>
      <c r="C65"/>
      <c r="D65"/>
      <c r="E65"/>
      <c r="F65"/>
      <c r="G65"/>
      <c r="H65"/>
      <c r="I65"/>
    </row>
    <row r="66" spans="1:9" x14ac:dyDescent="0.3">
      <c r="A66"/>
      <c r="B66"/>
      <c r="C66"/>
      <c r="D66"/>
      <c r="E66"/>
      <c r="F66"/>
      <c r="G66"/>
      <c r="H66"/>
      <c r="I66"/>
    </row>
    <row r="67" spans="1:9" x14ac:dyDescent="0.3">
      <c r="A67"/>
      <c r="B67"/>
      <c r="C67"/>
      <c r="D67"/>
      <c r="E67"/>
      <c r="F67"/>
      <c r="G67"/>
      <c r="H67"/>
      <c r="I67"/>
    </row>
    <row r="68" spans="1:9" x14ac:dyDescent="0.3">
      <c r="A68"/>
      <c r="B68"/>
      <c r="C68"/>
      <c r="D68"/>
      <c r="E68"/>
      <c r="F68"/>
      <c r="G68"/>
      <c r="H68"/>
      <c r="I68"/>
    </row>
    <row r="69" spans="1:9" x14ac:dyDescent="0.3">
      <c r="A69"/>
      <c r="B69"/>
      <c r="C69"/>
      <c r="D69"/>
      <c r="E69"/>
      <c r="F69"/>
      <c r="G69"/>
      <c r="H69"/>
      <c r="I69"/>
    </row>
    <row r="70" spans="1:9" x14ac:dyDescent="0.3">
      <c r="A70"/>
      <c r="B70"/>
      <c r="C70"/>
      <c r="D70"/>
      <c r="E70"/>
      <c r="F70"/>
      <c r="G70"/>
      <c r="H70"/>
      <c r="I70"/>
    </row>
    <row r="71" spans="1:9" x14ac:dyDescent="0.3">
      <c r="A71"/>
      <c r="B71"/>
      <c r="C71"/>
      <c r="D71"/>
      <c r="E71"/>
      <c r="F71"/>
      <c r="G71"/>
      <c r="H71"/>
      <c r="I71"/>
    </row>
    <row r="72" spans="1:9" x14ac:dyDescent="0.3">
      <c r="A72"/>
      <c r="B72"/>
      <c r="C72"/>
      <c r="D72"/>
      <c r="E72"/>
      <c r="F72"/>
      <c r="G72"/>
      <c r="H72"/>
      <c r="I72"/>
    </row>
  </sheetData>
  <mergeCells count="1">
    <mergeCell ref="H53:H54"/>
  </mergeCells>
  <phoneticPr fontId="0" type="noConversion"/>
  <hyperlinks>
    <hyperlink ref="A18" location="Tab3!A2" display="Tab3" xr:uid="{00000000-0004-0000-0100-000000000000}"/>
    <hyperlink ref="A19" location="Tab4!A2" display="Tab4" xr:uid="{00000000-0004-0000-0100-000001000000}"/>
    <hyperlink ref="A22" location="Tab5!A2" display="Tab5" xr:uid="{00000000-0004-0000-0100-000002000000}"/>
    <hyperlink ref="A23" location="Tab6!A2" display="Tab6" xr:uid="{00000000-0004-0000-0100-000003000000}"/>
    <hyperlink ref="A27" location="'Tab8'!A2" display="Tab8" xr:uid="{00000000-0004-0000-0100-000004000000}"/>
    <hyperlink ref="A9" location="Tab1!A2" display="Tab1" xr:uid="{00000000-0004-0000-0100-000005000000}"/>
    <hyperlink ref="A11" location="Tab2!A2" display="Tab2" xr:uid="{00000000-0004-0000-0100-000006000000}"/>
    <hyperlink ref="A31" location="'Tab10'!A2" display="Tab10" xr:uid="{00000000-0004-0000-0100-000007000000}"/>
    <hyperlink ref="A33" location="'Tab11'!A2" display="Tab11" xr:uid="{00000000-0004-0000-0100-000008000000}"/>
    <hyperlink ref="A42" location="'Tab16'!A2" display="Tab16" xr:uid="{00000000-0004-0000-0100-000009000000}"/>
    <hyperlink ref="A45" location="'Tab17'!A1" display="Tab17" xr:uid="{00000000-0004-0000-0100-00000A000000}"/>
    <hyperlink ref="A41" location="'Tab15'!A2" display="Tab15" xr:uid="{00000000-0004-0000-0100-00000B000000}"/>
    <hyperlink ref="A35" location="'Tab12'!A2" display="Tab12" xr:uid="{00000000-0004-0000-0100-00000C000000}"/>
    <hyperlink ref="A37" location="'Tab13'!A2" display="Tab13" xr:uid="{00000000-0004-0000-0100-00000D000000}"/>
    <hyperlink ref="A39" location="'Tab14'!A2" display="Tab14" xr:uid="{00000000-0004-0000-0100-00000E000000}"/>
    <hyperlink ref="A29" location="'Tab9'!A2" display="Tab9" xr:uid="{00000000-0004-0000-0100-00000F000000}"/>
    <hyperlink ref="A25" location="'Tab7'!A2" display="Tab7" xr:uid="{00000000-0004-0000-0100-000010000000}"/>
  </hyperlinks>
  <pageMargins left="0.78740157480314965" right="0.78740157480314965" top="0.98425196850393704" bottom="0.19685039370078741" header="3.937007874015748E-2" footer="3.937007874015748E-2"/>
  <pageSetup paperSize="9" scale="92" orientation="portrait" r:id="rId1"/>
  <headerFooter alignWithMargins="0"/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0"/>
  <sheetViews>
    <sheetView showGridLines="0" showRowColHeaders="0" zoomScaleNormal="100" workbookViewId="0"/>
  </sheetViews>
  <sheetFormatPr defaultColWidth="11.453125" defaultRowHeight="12.5" x14ac:dyDescent="0.25"/>
  <cols>
    <col min="1" max="1" width="39.453125" customWidth="1"/>
    <col min="2" max="2" width="5.7265625" customWidth="1"/>
    <col min="3" max="3" width="39.453125" customWidth="1"/>
  </cols>
  <sheetData>
    <row r="1" spans="1:1" ht="8.25" customHeight="1" x14ac:dyDescent="0.3">
      <c r="A1" s="1"/>
    </row>
    <row r="2" spans="1:1" x14ac:dyDescent="0.25">
      <c r="A2" s="69" t="s">
        <v>0</v>
      </c>
    </row>
    <row r="3" spans="1:1" s="1" customFormat="1" ht="6.75" customHeight="1" x14ac:dyDescent="0.3"/>
    <row r="4" spans="1:1" s="1" customFormat="1" ht="15" x14ac:dyDescent="0.3">
      <c r="A4" s="41"/>
    </row>
    <row r="5" spans="1:1" s="1" customFormat="1" ht="15" x14ac:dyDescent="0.3">
      <c r="A5" s="41" t="s">
        <v>39</v>
      </c>
    </row>
    <row r="6" spans="1:1" s="1" customFormat="1" ht="13" x14ac:dyDescent="0.3"/>
    <row r="7" spans="1:1" s="1" customFormat="1" ht="15.5" x14ac:dyDescent="0.35">
      <c r="A7" s="31"/>
    </row>
    <row r="8" spans="1:1" s="1" customFormat="1" ht="15.5" x14ac:dyDescent="0.35">
      <c r="A8" s="31"/>
    </row>
    <row r="9" spans="1:1" s="1" customFormat="1" ht="15.5" x14ac:dyDescent="0.35">
      <c r="A9" s="31"/>
    </row>
    <row r="10" spans="1:1" s="1" customFormat="1" ht="15.5" x14ac:dyDescent="0.35">
      <c r="A10" s="31"/>
    </row>
    <row r="11" spans="1:1" s="1" customFormat="1" ht="15.5" x14ac:dyDescent="0.35">
      <c r="A11" s="31"/>
    </row>
    <row r="12" spans="1:1" s="1" customFormat="1" ht="15.5" x14ac:dyDescent="0.35">
      <c r="A12" s="31"/>
    </row>
    <row r="13" spans="1:1" s="1" customFormat="1" ht="15.5" x14ac:dyDescent="0.35">
      <c r="A13" s="31"/>
    </row>
    <row r="14" spans="1:1" s="1" customFormat="1" ht="15.5" x14ac:dyDescent="0.35">
      <c r="A14" s="31"/>
    </row>
    <row r="15" spans="1:1" s="1" customFormat="1" ht="15.5" x14ac:dyDescent="0.35">
      <c r="A15" s="31"/>
    </row>
    <row r="16" spans="1:1" s="1" customFormat="1" ht="15.5" x14ac:dyDescent="0.35">
      <c r="A16" s="31"/>
    </row>
    <row r="17" spans="1:5" s="1" customFormat="1" ht="15.5" x14ac:dyDescent="0.35">
      <c r="A17" s="41"/>
      <c r="B17" s="31"/>
      <c r="C17" s="31"/>
    </row>
    <row r="18" spans="1:5" s="1" customFormat="1" ht="15.5" x14ac:dyDescent="0.35">
      <c r="A18" s="31"/>
      <c r="B18" s="31"/>
      <c r="C18" s="31"/>
    </row>
    <row r="19" spans="1:5" s="1" customFormat="1" ht="15.5" x14ac:dyDescent="0.35">
      <c r="A19" s="31"/>
      <c r="B19" s="31"/>
      <c r="C19" s="55"/>
      <c r="E19" s="55"/>
    </row>
    <row r="20" spans="1:5" s="1" customFormat="1" ht="15.5" x14ac:dyDescent="0.35">
      <c r="A20" s="31"/>
      <c r="B20" s="31"/>
      <c r="C20" s="31"/>
      <c r="E20" s="31"/>
    </row>
    <row r="21" spans="1:5" s="1" customFormat="1" ht="15.5" x14ac:dyDescent="0.35">
      <c r="A21" s="31"/>
      <c r="B21" s="31"/>
      <c r="C21" s="31"/>
      <c r="E21" s="31"/>
    </row>
    <row r="22" spans="1:5" s="1" customFormat="1" ht="15.5" x14ac:dyDescent="0.35">
      <c r="A22" s="31"/>
      <c r="B22" s="31"/>
      <c r="C22" s="31"/>
      <c r="E22" s="31"/>
    </row>
    <row r="23" spans="1:5" s="1" customFormat="1" ht="15.5" x14ac:dyDescent="0.35">
      <c r="A23" s="31"/>
      <c r="B23" s="31"/>
      <c r="C23" s="31"/>
      <c r="E23" s="31"/>
    </row>
    <row r="24" spans="1:5" s="1" customFormat="1" ht="15.5" x14ac:dyDescent="0.35">
      <c r="B24" s="31"/>
      <c r="C24" s="31"/>
      <c r="E24" s="31"/>
    </row>
    <row r="25" spans="1:5" s="1" customFormat="1" ht="15.5" x14ac:dyDescent="0.35">
      <c r="A25" s="55"/>
      <c r="B25" s="31"/>
      <c r="C25" s="31"/>
      <c r="E25" s="31"/>
    </row>
    <row r="26" spans="1:5" s="1" customFormat="1" ht="15.5" x14ac:dyDescent="0.35">
      <c r="A26" s="31"/>
      <c r="B26" s="31"/>
      <c r="C26" s="31"/>
      <c r="E26" s="31"/>
    </row>
    <row r="27" spans="1:5" s="1" customFormat="1" ht="15.5" x14ac:dyDescent="0.35">
      <c r="A27" s="31"/>
      <c r="B27" s="31"/>
      <c r="C27" s="31"/>
      <c r="E27" s="31"/>
    </row>
    <row r="28" spans="1:5" s="1" customFormat="1" ht="15.5" x14ac:dyDescent="0.35">
      <c r="A28" s="31"/>
      <c r="B28" s="31"/>
      <c r="C28" s="31"/>
      <c r="E28" s="31"/>
    </row>
    <row r="29" spans="1:5" s="1" customFormat="1" ht="15.5" x14ac:dyDescent="0.35">
      <c r="A29" s="55"/>
      <c r="B29" s="31"/>
      <c r="C29" s="31"/>
      <c r="E29" s="31"/>
    </row>
    <row r="30" spans="1:5" s="1" customFormat="1" ht="15.5" x14ac:dyDescent="0.35">
      <c r="A30" s="31"/>
      <c r="B30" s="31"/>
      <c r="C30" s="31"/>
      <c r="E30" s="31"/>
    </row>
    <row r="31" spans="1:5" s="1" customFormat="1" ht="15.5" x14ac:dyDescent="0.35">
      <c r="B31" s="31"/>
      <c r="C31" s="31"/>
      <c r="E31" s="31"/>
    </row>
    <row r="32" spans="1:5" s="1" customFormat="1" ht="15.5" x14ac:dyDescent="0.35">
      <c r="A32" s="55"/>
      <c r="B32" s="31"/>
      <c r="C32" s="31"/>
      <c r="E32" s="31"/>
    </row>
    <row r="33" spans="1:5" s="1" customFormat="1" ht="15.5" x14ac:dyDescent="0.35">
      <c r="A33" s="31"/>
      <c r="B33" s="31"/>
      <c r="C33" s="31"/>
      <c r="E33" s="31"/>
    </row>
    <row r="34" spans="1:5" s="1" customFormat="1" ht="15.5" x14ac:dyDescent="0.35">
      <c r="B34" s="31"/>
      <c r="C34" s="31"/>
      <c r="E34" s="31"/>
    </row>
    <row r="35" spans="1:5" s="1" customFormat="1" ht="15.5" x14ac:dyDescent="0.35">
      <c r="A35" s="55"/>
      <c r="B35" s="31"/>
      <c r="C35" s="31"/>
      <c r="E35" s="31"/>
    </row>
    <row r="36" spans="1:5" s="1" customFormat="1" ht="15.5" x14ac:dyDescent="0.35">
      <c r="A36" s="31"/>
      <c r="B36" s="31"/>
      <c r="C36" s="31"/>
      <c r="E36" s="31"/>
    </row>
    <row r="37" spans="1:5" s="1" customFormat="1" ht="15.5" x14ac:dyDescent="0.35">
      <c r="A37" s="31"/>
      <c r="B37" s="31"/>
      <c r="C37" s="31"/>
      <c r="E37" s="31"/>
    </row>
    <row r="38" spans="1:5" s="1" customFormat="1" ht="15.5" x14ac:dyDescent="0.35">
      <c r="A38" s="31"/>
      <c r="B38" s="31"/>
      <c r="C38" s="31"/>
    </row>
    <row r="39" spans="1:5" s="1" customFormat="1" ht="15.5" x14ac:dyDescent="0.35">
      <c r="A39" s="55"/>
      <c r="B39" s="31"/>
    </row>
    <row r="40" spans="1:5" s="1" customFormat="1" ht="15.5" x14ac:dyDescent="0.35">
      <c r="A40" s="31"/>
      <c r="B40" s="31"/>
    </row>
    <row r="41" spans="1:5" s="1" customFormat="1" ht="15.5" x14ac:dyDescent="0.35">
      <c r="A41" s="31"/>
    </row>
    <row r="42" spans="1:5" s="1" customFormat="1" ht="15.5" x14ac:dyDescent="0.35">
      <c r="A42" s="31"/>
    </row>
    <row r="43" spans="1:5" s="1" customFormat="1" ht="13" x14ac:dyDescent="0.3"/>
    <row r="44" spans="1:5" s="1" customFormat="1" ht="15.5" x14ac:dyDescent="0.35">
      <c r="C44" s="31"/>
    </row>
    <row r="45" spans="1:5" s="1" customFormat="1" ht="15.5" x14ac:dyDescent="0.35">
      <c r="A45" s="31"/>
      <c r="C45" s="31"/>
    </row>
    <row r="46" spans="1:5" s="1" customFormat="1" ht="15.5" x14ac:dyDescent="0.35">
      <c r="A46" s="31"/>
    </row>
    <row r="47" spans="1:5" s="1" customFormat="1" ht="15.5" x14ac:dyDescent="0.35">
      <c r="A47" s="31"/>
    </row>
    <row r="48" spans="1:5" s="1" customFormat="1" ht="15.5" x14ac:dyDescent="0.35">
      <c r="A48" s="55"/>
    </row>
    <row r="49" spans="1:3" s="1" customFormat="1" ht="15.5" x14ac:dyDescent="0.35">
      <c r="A49" s="55"/>
    </row>
    <row r="50" spans="1:3" s="1" customFormat="1" ht="15.5" x14ac:dyDescent="0.35">
      <c r="A50" s="31"/>
    </row>
    <row r="51" spans="1:3" s="1" customFormat="1" ht="15.5" x14ac:dyDescent="0.35">
      <c r="A51" s="31"/>
    </row>
    <row r="52" spans="1:3" s="1" customFormat="1" ht="12.75" customHeight="1" x14ac:dyDescent="0.3">
      <c r="A52" s="61" t="str">
        <f>+Innhold!B53</f>
        <v>Finans Norge / Skadeforsikringsstatistikk</v>
      </c>
      <c r="B52" s="62"/>
      <c r="C52" s="220">
        <f>Innhold!H9</f>
        <v>2</v>
      </c>
    </row>
    <row r="53" spans="1:3" s="1" customFormat="1" ht="12.75" customHeight="1" x14ac:dyDescent="0.3">
      <c r="A53" s="63" t="str">
        <f>+Innhold!B54</f>
        <v>Premiestatistikk skadeforsikring 2. kvartal 2024</v>
      </c>
      <c r="B53" s="50"/>
      <c r="C53" s="218"/>
    </row>
    <row r="54" spans="1:3" s="1" customFormat="1" ht="13" x14ac:dyDescent="0.3"/>
    <row r="55" spans="1:3" s="1" customFormat="1" ht="13" x14ac:dyDescent="0.3"/>
    <row r="56" spans="1:3" s="1" customFormat="1" ht="13" x14ac:dyDescent="0.3"/>
    <row r="57" spans="1:3" s="1" customFormat="1" ht="13" x14ac:dyDescent="0.3"/>
    <row r="58" spans="1:3" s="1" customFormat="1" ht="13" x14ac:dyDescent="0.3"/>
    <row r="59" spans="1:3" s="1" customFormat="1" ht="13" x14ac:dyDescent="0.3"/>
    <row r="60" spans="1:3" s="1" customFormat="1" ht="13" x14ac:dyDescent="0.3"/>
  </sheetData>
  <mergeCells count="1">
    <mergeCell ref="C52:C53"/>
  </mergeCells>
  <phoneticPr fontId="0" type="noConversion"/>
  <hyperlinks>
    <hyperlink ref="A2" location="Innhold!A9" tooltip="Move to Tab2" display="Tilbake til innholdsfortegnelsen" xr:uid="{00000000-0004-0000-0200-000000000000}"/>
  </hyperlinks>
  <pageMargins left="0.78740157480314965" right="0.78740157480314965" top="0.98425196850393704" bottom="0.19685039370078741" header="3.937007874015748E-2" footer="3.937007874015748E-2"/>
  <pageSetup paperSize="9" scale="96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90"/>
  <sheetViews>
    <sheetView showGridLines="0" showRowColHeaders="0" zoomScaleNormal="100" workbookViewId="0"/>
  </sheetViews>
  <sheetFormatPr defaultColWidth="11.453125" defaultRowHeight="13" x14ac:dyDescent="0.3"/>
  <cols>
    <col min="1" max="1" width="29.7265625" style="207" customWidth="1"/>
    <col min="2" max="2" width="13" style="207" customWidth="1"/>
    <col min="3" max="5" width="14.1796875" style="207" customWidth="1"/>
    <col min="6" max="6" width="2.453125" style="207" customWidth="1"/>
    <col min="7" max="7" width="29.7265625" style="207" customWidth="1"/>
    <col min="8" max="8" width="13" style="207" customWidth="1"/>
    <col min="9" max="11" width="14.1796875" style="207" customWidth="1"/>
    <col min="12" max="16384" width="11.453125" style="207"/>
  </cols>
  <sheetData>
    <row r="1" spans="1:12" s="1" customFormat="1" ht="5.25" customHeight="1" x14ac:dyDescent="0.3"/>
    <row r="2" spans="1:12" s="1" customFormat="1" x14ac:dyDescent="0.3">
      <c r="A2" s="69" t="s">
        <v>0</v>
      </c>
    </row>
    <row r="3" spans="1:12" s="1" customFormat="1" ht="6" customHeight="1" x14ac:dyDescent="0.35">
      <c r="A3" s="4"/>
    </row>
    <row r="4" spans="1:12" s="1" customFormat="1" ht="15" x14ac:dyDescent="0.3">
      <c r="A4" s="41" t="s">
        <v>45</v>
      </c>
      <c r="G4" s="5"/>
      <c r="H4"/>
      <c r="I4"/>
      <c r="J4"/>
      <c r="K4"/>
      <c r="L4"/>
    </row>
    <row r="5" spans="1:12" s="1" customFormat="1" ht="15" x14ac:dyDescent="0.3">
      <c r="A5" s="5"/>
      <c r="G5" s="5"/>
      <c r="H5"/>
      <c r="I5"/>
      <c r="J5"/>
      <c r="K5"/>
      <c r="L5"/>
    </row>
    <row r="6" spans="1:12" s="1" customFormat="1" ht="15" x14ac:dyDescent="0.3">
      <c r="A6" s="5" t="s">
        <v>79</v>
      </c>
      <c r="G6" s="5" t="s">
        <v>148</v>
      </c>
      <c r="H6"/>
      <c r="I6"/>
      <c r="J6"/>
      <c r="K6"/>
      <c r="L6"/>
    </row>
    <row r="7" spans="1:12" s="1" customFormat="1" x14ac:dyDescent="0.3">
      <c r="G7"/>
      <c r="H7"/>
      <c r="I7"/>
      <c r="J7"/>
      <c r="K7"/>
      <c r="L7"/>
    </row>
    <row r="8" spans="1:12" s="1" customFormat="1" x14ac:dyDescent="0.3">
      <c r="G8"/>
      <c r="H8"/>
      <c r="I8"/>
      <c r="J8"/>
      <c r="K8"/>
      <c r="L8"/>
    </row>
    <row r="9" spans="1:12" s="1" customFormat="1" x14ac:dyDescent="0.3">
      <c r="G9"/>
      <c r="H9"/>
      <c r="I9"/>
      <c r="J9"/>
      <c r="K9"/>
      <c r="L9"/>
    </row>
    <row r="10" spans="1:12" s="1" customFormat="1" x14ac:dyDescent="0.3">
      <c r="G10"/>
      <c r="H10"/>
      <c r="I10"/>
      <c r="J10"/>
      <c r="K10"/>
      <c r="L10"/>
    </row>
    <row r="11" spans="1:12" s="1" customFormat="1" x14ac:dyDescent="0.3">
      <c r="G11"/>
      <c r="H11"/>
      <c r="I11"/>
      <c r="J11"/>
      <c r="K11"/>
      <c r="L11"/>
    </row>
    <row r="12" spans="1:12" s="1" customFormat="1" x14ac:dyDescent="0.3">
      <c r="E12" s="25"/>
      <c r="G12"/>
      <c r="H12"/>
      <c r="I12"/>
      <c r="J12"/>
      <c r="K12"/>
      <c r="L12"/>
    </row>
    <row r="13" spans="1:12" s="1" customFormat="1" x14ac:dyDescent="0.3">
      <c r="G13"/>
      <c r="H13"/>
      <c r="I13"/>
      <c r="J13"/>
      <c r="K13"/>
      <c r="L13"/>
    </row>
    <row r="14" spans="1:12" s="1" customFormat="1" x14ac:dyDescent="0.3">
      <c r="G14"/>
      <c r="H14"/>
      <c r="I14"/>
      <c r="J14"/>
      <c r="K14"/>
      <c r="L14"/>
    </row>
    <row r="15" spans="1:12" s="1" customFormat="1" x14ac:dyDescent="0.3">
      <c r="E15" s="25"/>
      <c r="G15"/>
      <c r="H15"/>
      <c r="I15"/>
      <c r="J15"/>
      <c r="K15"/>
      <c r="L15"/>
    </row>
    <row r="16" spans="1:12" s="1" customFormat="1" x14ac:dyDescent="0.3">
      <c r="G16"/>
      <c r="H16"/>
      <c r="I16"/>
      <c r="J16"/>
      <c r="K16"/>
      <c r="L16"/>
    </row>
    <row r="17" spans="1:12" s="1" customFormat="1" x14ac:dyDescent="0.3">
      <c r="G17"/>
      <c r="H17"/>
      <c r="I17"/>
      <c r="J17"/>
      <c r="K17"/>
      <c r="L17"/>
    </row>
    <row r="18" spans="1:12" s="1" customFormat="1" x14ac:dyDescent="0.3">
      <c r="E18" s="25"/>
      <c r="G18"/>
      <c r="H18"/>
      <c r="I18"/>
      <c r="J18"/>
      <c r="K18"/>
      <c r="L18"/>
    </row>
    <row r="19" spans="1:12" s="1" customFormat="1" x14ac:dyDescent="0.3">
      <c r="J19"/>
      <c r="K19"/>
      <c r="L19"/>
    </row>
    <row r="20" spans="1:12" s="1" customFormat="1" x14ac:dyDescent="0.3">
      <c r="J20"/>
      <c r="K20"/>
      <c r="L20"/>
    </row>
    <row r="21" spans="1:12" s="1" customFormat="1" x14ac:dyDescent="0.3">
      <c r="J21"/>
      <c r="K21"/>
      <c r="L21"/>
    </row>
    <row r="22" spans="1:12" s="1" customFormat="1" x14ac:dyDescent="0.3">
      <c r="J22"/>
      <c r="K22"/>
      <c r="L22"/>
    </row>
    <row r="23" spans="1:12" s="1" customFormat="1" x14ac:dyDescent="0.3">
      <c r="J23"/>
      <c r="K23"/>
      <c r="L23"/>
    </row>
    <row r="24" spans="1:12" s="1" customFormat="1" x14ac:dyDescent="0.3">
      <c r="E24" s="25"/>
      <c r="G24"/>
      <c r="H24"/>
      <c r="I24"/>
      <c r="J24"/>
      <c r="K24"/>
      <c r="L24"/>
    </row>
    <row r="25" spans="1:12" s="1" customFormat="1" x14ac:dyDescent="0.3">
      <c r="G25"/>
      <c r="H25"/>
      <c r="I25"/>
      <c r="J25"/>
      <c r="K25"/>
      <c r="L25"/>
    </row>
    <row r="26" spans="1:12" s="1" customFormat="1" x14ac:dyDescent="0.3">
      <c r="G26"/>
      <c r="H26"/>
      <c r="I26"/>
      <c r="J26"/>
      <c r="K26"/>
      <c r="L26"/>
    </row>
    <row r="27" spans="1:12" s="1" customFormat="1" x14ac:dyDescent="0.3">
      <c r="E27" s="25"/>
      <c r="G27"/>
      <c r="H27"/>
      <c r="I27"/>
      <c r="J27"/>
      <c r="K27"/>
      <c r="L27"/>
    </row>
    <row r="28" spans="1:12" s="1" customFormat="1" x14ac:dyDescent="0.3">
      <c r="G28"/>
      <c r="H28"/>
      <c r="I28"/>
      <c r="J28"/>
      <c r="K28"/>
      <c r="L28"/>
    </row>
    <row r="29" spans="1:12" s="1" customFormat="1" x14ac:dyDescent="0.3">
      <c r="I29"/>
      <c r="J29"/>
      <c r="K29"/>
      <c r="L29"/>
    </row>
    <row r="30" spans="1:12" s="1" customFormat="1" x14ac:dyDescent="0.3">
      <c r="I30"/>
      <c r="J30"/>
      <c r="K30"/>
      <c r="L30"/>
    </row>
    <row r="31" spans="1:12" s="1" customFormat="1" ht="15" x14ac:dyDescent="0.3">
      <c r="A31" s="5" t="s">
        <v>63</v>
      </c>
      <c r="G31" s="5"/>
      <c r="K31"/>
      <c r="L31"/>
    </row>
    <row r="32" spans="1:12" s="1" customFormat="1" x14ac:dyDescent="0.3">
      <c r="K32"/>
      <c r="L32"/>
    </row>
    <row r="33" spans="5:12" s="1" customFormat="1" x14ac:dyDescent="0.3">
      <c r="K33"/>
      <c r="L33"/>
    </row>
    <row r="34" spans="5:12" s="1" customFormat="1" x14ac:dyDescent="0.3">
      <c r="G34"/>
      <c r="K34"/>
      <c r="L34"/>
    </row>
    <row r="35" spans="5:12" s="1" customFormat="1" x14ac:dyDescent="0.3">
      <c r="G35"/>
      <c r="K35"/>
      <c r="L35"/>
    </row>
    <row r="36" spans="5:12" s="1" customFormat="1" x14ac:dyDescent="0.3">
      <c r="E36" s="25"/>
      <c r="G36"/>
      <c r="K36"/>
      <c r="L36"/>
    </row>
    <row r="37" spans="5:12" s="1" customFormat="1" x14ac:dyDescent="0.3">
      <c r="G37"/>
      <c r="K37"/>
      <c r="L37"/>
    </row>
    <row r="38" spans="5:12" s="1" customFormat="1" x14ac:dyDescent="0.3">
      <c r="G38"/>
      <c r="K38"/>
      <c r="L38"/>
    </row>
    <row r="39" spans="5:12" s="1" customFormat="1" x14ac:dyDescent="0.3">
      <c r="E39" s="25"/>
      <c r="G39"/>
      <c r="K39"/>
      <c r="L39"/>
    </row>
    <row r="40" spans="5:12" s="1" customFormat="1" x14ac:dyDescent="0.3">
      <c r="G40"/>
      <c r="K40"/>
      <c r="L40"/>
    </row>
    <row r="41" spans="5:12" s="1" customFormat="1" x14ac:dyDescent="0.3">
      <c r="K41"/>
    </row>
    <row r="42" spans="5:12" s="1" customFormat="1" x14ac:dyDescent="0.3">
      <c r="E42" s="25"/>
      <c r="K42"/>
    </row>
    <row r="43" spans="5:12" s="1" customFormat="1" x14ac:dyDescent="0.3"/>
    <row r="44" spans="5:12" s="1" customFormat="1" x14ac:dyDescent="0.3"/>
    <row r="45" spans="5:12" s="1" customFormat="1" x14ac:dyDescent="0.3">
      <c r="E45" s="25"/>
    </row>
    <row r="46" spans="5:12" s="1" customFormat="1" x14ac:dyDescent="0.3"/>
    <row r="47" spans="5:12" s="1" customFormat="1" x14ac:dyDescent="0.3"/>
    <row r="48" spans="5:12" s="1" customFormat="1" x14ac:dyDescent="0.3">
      <c r="E48" s="25"/>
    </row>
    <row r="49" spans="1:11" s="1" customFormat="1" x14ac:dyDescent="0.3"/>
    <row r="50" spans="1:11" s="1" customFormat="1" x14ac:dyDescent="0.3"/>
    <row r="51" spans="1:11" s="1" customFormat="1" x14ac:dyDescent="0.3">
      <c r="E51" s="25"/>
    </row>
    <row r="52" spans="1:11" s="1" customFormat="1" x14ac:dyDescent="0.3"/>
    <row r="53" spans="1:11" s="1" customFormat="1" x14ac:dyDescent="0.3"/>
    <row r="54" spans="1:11" s="1" customFormat="1" x14ac:dyDescent="0.3">
      <c r="E54" s="25"/>
    </row>
    <row r="55" spans="1:11" s="1" customFormat="1" x14ac:dyDescent="0.3"/>
    <row r="56" spans="1:11" s="1" customFormat="1" x14ac:dyDescent="0.3"/>
    <row r="57" spans="1:11" s="1" customFormat="1" x14ac:dyDescent="0.3"/>
    <row r="58" spans="1:11" s="1" customFormat="1" x14ac:dyDescent="0.3"/>
    <row r="59" spans="1:11" s="1" customFormat="1" x14ac:dyDescent="0.3"/>
    <row r="60" spans="1:11" s="1" customFormat="1" x14ac:dyDescent="0.3"/>
    <row r="61" spans="1:11" s="1" customFormat="1" ht="9" customHeight="1" x14ac:dyDescent="0.3">
      <c r="E61" s="25"/>
    </row>
    <row r="62" spans="1:11" s="1" customFormat="1" x14ac:dyDescent="0.3">
      <c r="E62" s="25"/>
    </row>
    <row r="63" spans="1:11" s="1" customFormat="1" x14ac:dyDescent="0.3">
      <c r="A63" s="24"/>
      <c r="B63" s="24"/>
      <c r="C63" s="24"/>
      <c r="D63" s="24"/>
      <c r="E63" s="24"/>
      <c r="G63" s="24"/>
      <c r="H63" s="24"/>
      <c r="I63" s="24"/>
      <c r="J63" s="24"/>
      <c r="K63" s="24"/>
    </row>
    <row r="64" spans="1:11" s="1" customFormat="1" x14ac:dyDescent="0.3">
      <c r="A64" s="26" t="str">
        <f>+Innhold!B53</f>
        <v>Finans Norge / Skadeforsikringsstatistikk</v>
      </c>
      <c r="E64" s="220">
        <f>Innhold!H12</f>
        <v>3</v>
      </c>
      <c r="G64" s="26" t="str">
        <f>+Innhold!B53</f>
        <v>Finans Norge / Skadeforsikringsstatistikk</v>
      </c>
      <c r="K64" s="220">
        <f>+Innhold!H14</f>
        <v>4</v>
      </c>
    </row>
    <row r="65" spans="1:11" s="1" customFormat="1" x14ac:dyDescent="0.3">
      <c r="A65" s="26" t="str">
        <f>+Innhold!B54</f>
        <v>Premiestatistikk skadeforsikring 2. kvartal 2024</v>
      </c>
      <c r="E65" s="219"/>
      <c r="G65" s="26" t="str">
        <f>+Innhold!B54</f>
        <v>Premiestatistikk skadeforsikring 2. kvartal 2024</v>
      </c>
      <c r="K65" s="218"/>
    </row>
    <row r="69" spans="1:11" x14ac:dyDescent="0.3">
      <c r="A69" s="205"/>
      <c r="B69" s="206"/>
    </row>
    <row r="71" spans="1:11" x14ac:dyDescent="0.3">
      <c r="A71" s="205"/>
      <c r="B71" s="206"/>
    </row>
    <row r="73" spans="1:11" x14ac:dyDescent="0.3">
      <c r="A73" s="208" t="s">
        <v>59</v>
      </c>
    </row>
    <row r="74" spans="1:11" x14ac:dyDescent="0.3">
      <c r="A74" s="205" t="s">
        <v>81</v>
      </c>
      <c r="B74" s="206">
        <f>+'Tab5'!G9/100</f>
        <v>0.26370013476012671</v>
      </c>
      <c r="C74" s="205">
        <v>1</v>
      </c>
      <c r="D74" s="205">
        <v>0</v>
      </c>
      <c r="E74" s="205">
        <v>0</v>
      </c>
      <c r="F74" s="205">
        <v>0</v>
      </c>
      <c r="G74" s="205"/>
      <c r="H74" s="205"/>
      <c r="I74" s="205">
        <v>0</v>
      </c>
    </row>
    <row r="75" spans="1:11" x14ac:dyDescent="0.3">
      <c r="A75" s="205" t="s">
        <v>80</v>
      </c>
      <c r="B75" s="206">
        <f>+'Tab5'!G7/100</f>
        <v>0.21014545068770243</v>
      </c>
      <c r="C75" s="205">
        <v>1</v>
      </c>
      <c r="D75" s="205">
        <v>0</v>
      </c>
      <c r="E75" s="205">
        <v>0</v>
      </c>
      <c r="F75" s="205">
        <v>0</v>
      </c>
      <c r="G75" s="205"/>
      <c r="H75" s="205"/>
      <c r="I75" s="205">
        <v>0</v>
      </c>
    </row>
    <row r="76" spans="1:11" x14ac:dyDescent="0.3">
      <c r="A76" s="205" t="s">
        <v>83</v>
      </c>
      <c r="B76" s="206">
        <f>+'Tab5'!G10/100</f>
        <v>0.12982178713686202</v>
      </c>
      <c r="C76" s="205">
        <v>1</v>
      </c>
      <c r="D76" s="205">
        <v>0</v>
      </c>
      <c r="E76" s="205">
        <v>0</v>
      </c>
      <c r="F76" s="205">
        <v>0</v>
      </c>
      <c r="G76" s="205"/>
      <c r="H76" s="205"/>
      <c r="I76" s="205">
        <v>0</v>
      </c>
    </row>
    <row r="77" spans="1:11" x14ac:dyDescent="0.3">
      <c r="A77" s="205" t="s">
        <v>150</v>
      </c>
      <c r="B77" s="206">
        <f>+'Tab5'!G11/100</f>
        <v>0.14727106700544293</v>
      </c>
      <c r="C77" s="205">
        <v>1</v>
      </c>
      <c r="D77" s="205">
        <v>0</v>
      </c>
      <c r="E77" s="205">
        <v>0</v>
      </c>
      <c r="F77" s="205">
        <v>0</v>
      </c>
      <c r="G77" s="205"/>
      <c r="H77" s="205"/>
      <c r="I77" s="205">
        <v>0</v>
      </c>
    </row>
    <row r="78" spans="1:11" x14ac:dyDescent="0.3">
      <c r="A78" s="205" t="s">
        <v>21</v>
      </c>
      <c r="B78" s="206">
        <f>1-SUM(B74:B77)</f>
        <v>0.24906156040986593</v>
      </c>
      <c r="C78" s="205">
        <v>1</v>
      </c>
      <c r="D78" s="205">
        <v>0</v>
      </c>
      <c r="E78" s="205">
        <v>0</v>
      </c>
      <c r="F78" s="205">
        <v>0</v>
      </c>
      <c r="G78" s="205"/>
      <c r="H78" s="205"/>
      <c r="I78" s="205">
        <v>0</v>
      </c>
    </row>
    <row r="81" spans="1:17" x14ac:dyDescent="0.3">
      <c r="A81" s="208" t="s">
        <v>62</v>
      </c>
    </row>
    <row r="82" spans="1:17" x14ac:dyDescent="0.3">
      <c r="A82" s="205" t="s">
        <v>51</v>
      </c>
      <c r="B82" s="205">
        <f>+'Tab3'!F26/1000</f>
        <v>15332.986999999999</v>
      </c>
      <c r="C82" s="205">
        <f>+'Tab3'!G26/1000</f>
        <v>16873.925999999999</v>
      </c>
    </row>
    <row r="83" spans="1:17" x14ac:dyDescent="0.3">
      <c r="A83" s="205"/>
      <c r="B83" s="209" t="str">
        <f>Dato_1årsiden</f>
        <v>30.06.2023</v>
      </c>
      <c r="C83" s="209" t="str">
        <f>Dato_nå</f>
        <v>30.06.2024</v>
      </c>
    </row>
    <row r="84" spans="1:17" x14ac:dyDescent="0.3">
      <c r="A84" s="205" t="s">
        <v>18</v>
      </c>
      <c r="B84" s="210">
        <f>+'Tab3'!F22/1000</f>
        <v>2957.2570000000001</v>
      </c>
      <c r="C84" s="210">
        <f>+'Tab3'!G22/1000</f>
        <v>3348.13</v>
      </c>
    </row>
    <row r="85" spans="1:17" x14ac:dyDescent="0.3">
      <c r="A85" s="205" t="s">
        <v>54</v>
      </c>
      <c r="B85" s="210">
        <f>+'Tab3'!F23/1000</f>
        <v>10053.017</v>
      </c>
      <c r="C85" s="210">
        <f>+'Tab3'!G23/1000</f>
        <v>11015.585999999999</v>
      </c>
    </row>
    <row r="86" spans="1:17" x14ac:dyDescent="0.3">
      <c r="A86" s="205" t="s">
        <v>55</v>
      </c>
      <c r="B86" s="210">
        <f>'Tab3'!F26/1000-B84-B85</f>
        <v>2322.7129999999997</v>
      </c>
      <c r="C86" s="210">
        <f>'Tab3'!G26/1000-C84-C85</f>
        <v>2510.2099999999991</v>
      </c>
    </row>
    <row r="87" spans="1:17" x14ac:dyDescent="0.3">
      <c r="A87" s="205" t="s">
        <v>84</v>
      </c>
      <c r="B87" s="210">
        <f>+'Tab3'!J26/1000</f>
        <v>12458.898999999999</v>
      </c>
      <c r="C87" s="210">
        <f>+'Tab3'!K26/1000</f>
        <v>13315.498</v>
      </c>
    </row>
    <row r="88" spans="1:17" x14ac:dyDescent="0.3">
      <c r="A88" s="205" t="s">
        <v>52</v>
      </c>
      <c r="B88" s="210">
        <f>'Tab3'!F30/1000+'Tab3'!J30/1000</f>
        <v>1387.124</v>
      </c>
      <c r="C88" s="210">
        <f>'Tab3'!G30/1000+'Tab3'!K30/1000</f>
        <v>1540.1619999999998</v>
      </c>
    </row>
    <row r="89" spans="1:17" x14ac:dyDescent="0.3">
      <c r="A89" s="205" t="s">
        <v>53</v>
      </c>
      <c r="B89" s="210">
        <f>+'Tab3'!J31/1000</f>
        <v>2686.0140000000001</v>
      </c>
      <c r="C89" s="210">
        <f>+'Tab3'!K31/1000</f>
        <v>2852.1819999999998</v>
      </c>
    </row>
    <row r="90" spans="1:17" x14ac:dyDescent="0.3">
      <c r="A90" s="205" t="s">
        <v>25</v>
      </c>
      <c r="B90" s="210">
        <f>+'Tab3'!F41/1000</f>
        <v>4168.3549999999996</v>
      </c>
      <c r="C90" s="210">
        <f>+'Tab3'!G41/1000</f>
        <v>4613.9759999999997</v>
      </c>
    </row>
    <row r="91" spans="1:17" x14ac:dyDescent="0.3">
      <c r="A91" s="205" t="s">
        <v>26</v>
      </c>
      <c r="B91" s="210">
        <f>+'Tab3'!J42/1000</f>
        <v>2974.5740000000001</v>
      </c>
      <c r="C91" s="210">
        <f>+'Tab3'!K42/1000</f>
        <v>3230.7370000000001</v>
      </c>
    </row>
    <row r="95" spans="1:17" x14ac:dyDescent="0.3">
      <c r="A95" s="208" t="s">
        <v>61</v>
      </c>
      <c r="G95" s="211" t="s">
        <v>78</v>
      </c>
    </row>
    <row r="96" spans="1:17" x14ac:dyDescent="0.3">
      <c r="A96" s="205"/>
      <c r="B96" s="212">
        <v>42004</v>
      </c>
      <c r="C96" s="212">
        <v>42369</v>
      </c>
      <c r="D96" s="212">
        <v>42735</v>
      </c>
      <c r="E96" s="212" t="str">
        <f>G96</f>
        <v>30.06.2024</v>
      </c>
      <c r="F96" s="212"/>
      <c r="G96" s="212" t="str">
        <f>C83</f>
        <v>30.06.2024</v>
      </c>
      <c r="H96" s="212"/>
      <c r="I96" s="212"/>
      <c r="J96" s="213"/>
      <c r="K96" s="212"/>
      <c r="L96" s="212"/>
      <c r="M96" s="212"/>
      <c r="N96" s="212"/>
      <c r="O96" s="212"/>
      <c r="P96" s="212"/>
      <c r="Q96" s="212"/>
    </row>
    <row r="97" spans="1:17" x14ac:dyDescent="0.3">
      <c r="A97" s="205"/>
      <c r="B97" s="206">
        <f>B98/B101</f>
        <v>0.38367106973506798</v>
      </c>
      <c r="C97" s="206">
        <f>C98/C101</f>
        <v>0.38262458117320863</v>
      </c>
      <c r="D97" s="206">
        <f>D98/D101</f>
        <v>0.37475650653602993</v>
      </c>
      <c r="E97" s="206">
        <f>E98/E101</f>
        <v>0.30747849606961092</v>
      </c>
      <c r="F97" s="206"/>
      <c r="G97" s="206">
        <f>G98/G101</f>
        <v>0.30747849606961092</v>
      </c>
      <c r="H97" s="206"/>
      <c r="I97" s="206"/>
      <c r="J97" s="206"/>
      <c r="K97" s="206"/>
      <c r="L97" s="206"/>
      <c r="M97" s="206"/>
      <c r="N97" s="206"/>
      <c r="O97" s="206"/>
      <c r="P97" s="206"/>
      <c r="Q97" s="206"/>
    </row>
    <row r="98" spans="1:17" x14ac:dyDescent="0.3">
      <c r="A98" s="205" t="s">
        <v>58</v>
      </c>
      <c r="B98" s="214">
        <v>7884.6679999999997</v>
      </c>
      <c r="C98" s="214">
        <v>7875.8249999999998</v>
      </c>
      <c r="D98" s="214">
        <v>7750.8190000000004</v>
      </c>
      <c r="E98" s="214">
        <f>G98</f>
        <v>10353.411</v>
      </c>
      <c r="F98" s="205"/>
      <c r="G98" s="205">
        <f>('Tab3'!G19+'Tab3'!K19)/1000</f>
        <v>10353.411</v>
      </c>
      <c r="H98" s="205"/>
      <c r="I98" s="205"/>
      <c r="J98" s="205"/>
      <c r="K98" s="205"/>
      <c r="L98" s="205"/>
      <c r="M98" s="205"/>
      <c r="N98" s="205"/>
      <c r="O98" s="205"/>
      <c r="P98" s="205"/>
      <c r="Q98" s="205"/>
    </row>
    <row r="99" spans="1:17" x14ac:dyDescent="0.3">
      <c r="A99" s="205" t="s">
        <v>57</v>
      </c>
      <c r="B99" s="214">
        <f>B101-B98</f>
        <v>12665.925000000001</v>
      </c>
      <c r="C99" s="214">
        <f>C101-C98</f>
        <v>12707.862999999998</v>
      </c>
      <c r="D99" s="214">
        <f>D101-D98</f>
        <v>12931.460999999999</v>
      </c>
      <c r="E99" s="214">
        <f>E101-E98</f>
        <v>23318.572999999997</v>
      </c>
      <c r="F99" s="205"/>
      <c r="G99" s="205">
        <f>G101-G98</f>
        <v>23318.572999999997</v>
      </c>
      <c r="H99" s="205"/>
      <c r="I99" s="205"/>
      <c r="J99" s="205"/>
      <c r="K99" s="205"/>
      <c r="L99" s="205"/>
      <c r="M99" s="205"/>
      <c r="N99" s="205"/>
      <c r="O99" s="205"/>
      <c r="P99" s="205"/>
      <c r="Q99" s="205"/>
    </row>
    <row r="100" spans="1:17" x14ac:dyDescent="0.3">
      <c r="A100" s="205"/>
      <c r="B100" s="214"/>
      <c r="C100" s="214"/>
      <c r="D100" s="214"/>
      <c r="E100" s="214"/>
      <c r="F100" s="205"/>
      <c r="G100" s="205"/>
      <c r="H100" s="205"/>
      <c r="I100" s="205"/>
      <c r="J100" s="205"/>
      <c r="K100" s="205"/>
      <c r="L100" s="205"/>
    </row>
    <row r="101" spans="1:17" x14ac:dyDescent="0.3">
      <c r="A101" s="205" t="s">
        <v>56</v>
      </c>
      <c r="B101" s="214">
        <v>20550.593000000001</v>
      </c>
      <c r="C101" s="214">
        <v>20583.687999999998</v>
      </c>
      <c r="D101" s="214">
        <v>20682.28</v>
      </c>
      <c r="E101" s="214">
        <f>G101</f>
        <v>33671.983999999997</v>
      </c>
      <c r="F101" s="205"/>
      <c r="G101" s="205">
        <f>('Tab3'!G12+'Tab3'!K12)/1000</f>
        <v>33671.983999999997</v>
      </c>
      <c r="H101" s="205"/>
      <c r="I101" s="205"/>
      <c r="J101" s="205"/>
      <c r="K101" s="205"/>
      <c r="L101" s="205"/>
      <c r="M101" s="205"/>
      <c r="N101" s="205"/>
      <c r="O101" s="205"/>
      <c r="P101" s="205"/>
      <c r="Q101" s="205"/>
    </row>
    <row r="105" spans="1:17" x14ac:dyDescent="0.3">
      <c r="A105" s="208" t="s">
        <v>60</v>
      </c>
    </row>
    <row r="106" spans="1:17" x14ac:dyDescent="0.3">
      <c r="A106" s="207" t="s">
        <v>51</v>
      </c>
      <c r="B106" s="215">
        <f>'Tab3'!G48</f>
        <v>55539320</v>
      </c>
    </row>
    <row r="107" spans="1:17" x14ac:dyDescent="0.3">
      <c r="A107" s="207" t="s">
        <v>84</v>
      </c>
      <c r="B107" s="215">
        <f>'Tab3'!K48</f>
        <v>34744062</v>
      </c>
    </row>
    <row r="112" spans="1:17" x14ac:dyDescent="0.3">
      <c r="A112" s="216"/>
      <c r="B112" s="205"/>
    </row>
    <row r="113" spans="1:2" x14ac:dyDescent="0.3">
      <c r="A113" s="216"/>
      <c r="B113" s="205"/>
    </row>
    <row r="114" spans="1:2" x14ac:dyDescent="0.3">
      <c r="A114" s="216"/>
      <c r="B114" s="205"/>
    </row>
    <row r="115" spans="1:2" x14ac:dyDescent="0.3">
      <c r="A115" s="216"/>
      <c r="B115" s="205"/>
    </row>
    <row r="116" spans="1:2" x14ac:dyDescent="0.3">
      <c r="A116" s="216"/>
      <c r="B116" s="205"/>
    </row>
    <row r="117" spans="1:2" x14ac:dyDescent="0.3">
      <c r="A117" s="216"/>
      <c r="B117" s="205"/>
    </row>
    <row r="118" spans="1:2" x14ac:dyDescent="0.3">
      <c r="A118" s="216"/>
      <c r="B118" s="205"/>
    </row>
    <row r="119" spans="1:2" x14ac:dyDescent="0.3">
      <c r="A119" s="216"/>
      <c r="B119" s="205"/>
    </row>
    <row r="120" spans="1:2" x14ac:dyDescent="0.3">
      <c r="A120" s="216"/>
      <c r="B120" s="205"/>
    </row>
    <row r="121" spans="1:2" x14ac:dyDescent="0.3">
      <c r="A121" s="216"/>
      <c r="B121" s="205"/>
    </row>
    <row r="122" spans="1:2" x14ac:dyDescent="0.3">
      <c r="A122" s="216"/>
      <c r="B122" s="205"/>
    </row>
    <row r="123" spans="1:2" x14ac:dyDescent="0.3">
      <c r="A123" s="216"/>
      <c r="B123" s="205"/>
    </row>
    <row r="124" spans="1:2" x14ac:dyDescent="0.3">
      <c r="A124" s="216"/>
      <c r="B124" s="205"/>
    </row>
    <row r="125" spans="1:2" x14ac:dyDescent="0.3">
      <c r="A125" s="216"/>
      <c r="B125" s="205"/>
    </row>
    <row r="126" spans="1:2" x14ac:dyDescent="0.3">
      <c r="A126" s="216"/>
      <c r="B126" s="205"/>
    </row>
    <row r="127" spans="1:2" x14ac:dyDescent="0.3">
      <c r="A127" s="216"/>
      <c r="B127" s="205"/>
    </row>
    <row r="128" spans="1:2" x14ac:dyDescent="0.3">
      <c r="A128" s="216"/>
      <c r="B128" s="205"/>
    </row>
    <row r="129" spans="1:2" x14ac:dyDescent="0.3">
      <c r="A129" s="216"/>
      <c r="B129" s="205"/>
    </row>
    <row r="130" spans="1:2" x14ac:dyDescent="0.3">
      <c r="A130" s="216"/>
      <c r="B130" s="205"/>
    </row>
    <row r="131" spans="1:2" x14ac:dyDescent="0.3">
      <c r="A131" s="216"/>
      <c r="B131" s="205"/>
    </row>
    <row r="132" spans="1:2" x14ac:dyDescent="0.3">
      <c r="A132" s="216"/>
      <c r="B132" s="205"/>
    </row>
    <row r="133" spans="1:2" x14ac:dyDescent="0.3">
      <c r="A133" s="216"/>
      <c r="B133" s="205"/>
    </row>
    <row r="134" spans="1:2" x14ac:dyDescent="0.3">
      <c r="A134" s="216"/>
      <c r="B134" s="205"/>
    </row>
    <row r="135" spans="1:2" x14ac:dyDescent="0.3">
      <c r="A135" s="216"/>
      <c r="B135" s="205"/>
    </row>
    <row r="136" spans="1:2" x14ac:dyDescent="0.3">
      <c r="A136" s="216"/>
      <c r="B136" s="205"/>
    </row>
    <row r="137" spans="1:2" x14ac:dyDescent="0.3">
      <c r="A137" s="216"/>
      <c r="B137" s="205"/>
    </row>
    <row r="138" spans="1:2" x14ac:dyDescent="0.3">
      <c r="A138" s="216"/>
      <c r="B138" s="205"/>
    </row>
    <row r="139" spans="1:2" x14ac:dyDescent="0.3">
      <c r="A139" s="216"/>
      <c r="B139" s="205"/>
    </row>
    <row r="140" spans="1:2" x14ac:dyDescent="0.3">
      <c r="A140" s="216"/>
      <c r="B140" s="205"/>
    </row>
    <row r="141" spans="1:2" x14ac:dyDescent="0.3">
      <c r="A141" s="216"/>
      <c r="B141" s="205"/>
    </row>
    <row r="142" spans="1:2" x14ac:dyDescent="0.3">
      <c r="A142" s="216"/>
      <c r="B142" s="205"/>
    </row>
    <row r="143" spans="1:2" x14ac:dyDescent="0.3">
      <c r="A143" s="216"/>
      <c r="B143" s="205"/>
    </row>
    <row r="144" spans="1:2" x14ac:dyDescent="0.3">
      <c r="A144" s="216"/>
      <c r="B144" s="205"/>
    </row>
    <row r="145" spans="1:2" x14ac:dyDescent="0.3">
      <c r="A145" s="216"/>
      <c r="B145" s="205"/>
    </row>
    <row r="146" spans="1:2" x14ac:dyDescent="0.3">
      <c r="A146" s="216"/>
      <c r="B146" s="205"/>
    </row>
    <row r="147" spans="1:2" x14ac:dyDescent="0.3">
      <c r="A147" s="216"/>
      <c r="B147" s="205"/>
    </row>
    <row r="148" spans="1:2" x14ac:dyDescent="0.3">
      <c r="A148" s="216"/>
      <c r="B148" s="205"/>
    </row>
    <row r="149" spans="1:2" x14ac:dyDescent="0.3">
      <c r="A149" s="216"/>
      <c r="B149" s="205"/>
    </row>
    <row r="150" spans="1:2" x14ac:dyDescent="0.3">
      <c r="A150" s="216"/>
      <c r="B150" s="205"/>
    </row>
    <row r="151" spans="1:2" x14ac:dyDescent="0.3">
      <c r="A151" s="216"/>
      <c r="B151" s="205"/>
    </row>
    <row r="152" spans="1:2" x14ac:dyDescent="0.3">
      <c r="A152" s="216"/>
      <c r="B152" s="205"/>
    </row>
    <row r="153" spans="1:2" x14ac:dyDescent="0.3">
      <c r="A153" s="216"/>
      <c r="B153" s="205"/>
    </row>
    <row r="154" spans="1:2" x14ac:dyDescent="0.3">
      <c r="A154" s="216"/>
      <c r="B154" s="205"/>
    </row>
    <row r="155" spans="1:2" x14ac:dyDescent="0.3">
      <c r="A155" s="216"/>
      <c r="B155" s="205"/>
    </row>
    <row r="156" spans="1:2" x14ac:dyDescent="0.3">
      <c r="A156" s="216"/>
      <c r="B156" s="205"/>
    </row>
    <row r="157" spans="1:2" x14ac:dyDescent="0.3">
      <c r="A157" s="216"/>
      <c r="B157" s="205"/>
    </row>
    <row r="158" spans="1:2" x14ac:dyDescent="0.3">
      <c r="A158" s="216"/>
      <c r="B158" s="205"/>
    </row>
    <row r="159" spans="1:2" x14ac:dyDescent="0.3">
      <c r="A159" s="216"/>
      <c r="B159" s="205"/>
    </row>
    <row r="160" spans="1:2" x14ac:dyDescent="0.3">
      <c r="A160" s="216"/>
      <c r="B160" s="205"/>
    </row>
    <row r="161" spans="1:2" x14ac:dyDescent="0.3">
      <c r="A161" s="216"/>
      <c r="B161" s="205"/>
    </row>
    <row r="162" spans="1:2" x14ac:dyDescent="0.3">
      <c r="A162" s="216"/>
      <c r="B162" s="205"/>
    </row>
    <row r="163" spans="1:2" x14ac:dyDescent="0.3">
      <c r="A163" s="216"/>
      <c r="B163" s="205"/>
    </row>
    <row r="164" spans="1:2" x14ac:dyDescent="0.3">
      <c r="A164" s="216"/>
      <c r="B164" s="205"/>
    </row>
    <row r="165" spans="1:2" x14ac:dyDescent="0.3">
      <c r="A165" s="216"/>
      <c r="B165" s="205"/>
    </row>
    <row r="166" spans="1:2" x14ac:dyDescent="0.3">
      <c r="A166" s="216"/>
      <c r="B166" s="205"/>
    </row>
    <row r="167" spans="1:2" x14ac:dyDescent="0.3">
      <c r="A167" s="216"/>
      <c r="B167" s="205"/>
    </row>
    <row r="168" spans="1:2" x14ac:dyDescent="0.3">
      <c r="A168" s="216"/>
      <c r="B168" s="205"/>
    </row>
    <row r="169" spans="1:2" x14ac:dyDescent="0.3">
      <c r="A169" s="216"/>
      <c r="B169" s="205"/>
    </row>
    <row r="170" spans="1:2" x14ac:dyDescent="0.3">
      <c r="A170" s="216"/>
      <c r="B170" s="205"/>
    </row>
    <row r="171" spans="1:2" x14ac:dyDescent="0.3">
      <c r="A171" s="216"/>
      <c r="B171" s="205"/>
    </row>
    <row r="172" spans="1:2" x14ac:dyDescent="0.3">
      <c r="A172" s="216"/>
      <c r="B172" s="205"/>
    </row>
    <row r="173" spans="1:2" x14ac:dyDescent="0.3">
      <c r="A173" s="216"/>
      <c r="B173" s="205"/>
    </row>
    <row r="174" spans="1:2" x14ac:dyDescent="0.3">
      <c r="A174" s="216"/>
      <c r="B174" s="205"/>
    </row>
    <row r="175" spans="1:2" x14ac:dyDescent="0.3">
      <c r="A175" s="216"/>
      <c r="B175" s="205"/>
    </row>
    <row r="176" spans="1:2" x14ac:dyDescent="0.3">
      <c r="A176" s="216"/>
      <c r="B176" s="205"/>
    </row>
    <row r="177" spans="1:3" x14ac:dyDescent="0.3">
      <c r="A177" s="216"/>
      <c r="B177" s="205"/>
    </row>
    <row r="178" spans="1:3" x14ac:dyDescent="0.3">
      <c r="A178" s="216"/>
      <c r="B178" s="205"/>
    </row>
    <row r="179" spans="1:3" x14ac:dyDescent="0.3">
      <c r="A179" s="216"/>
      <c r="B179" s="205"/>
    </row>
    <row r="180" spans="1:3" x14ac:dyDescent="0.3">
      <c r="A180" s="216"/>
      <c r="B180" s="205"/>
    </row>
    <row r="181" spans="1:3" x14ac:dyDescent="0.3">
      <c r="A181" s="216"/>
      <c r="B181" s="205"/>
      <c r="C181" s="205"/>
    </row>
    <row r="182" spans="1:3" x14ac:dyDescent="0.3">
      <c r="A182" s="216"/>
      <c r="B182" s="205"/>
    </row>
    <row r="183" spans="1:3" x14ac:dyDescent="0.3">
      <c r="A183" s="216"/>
      <c r="B183" s="205"/>
    </row>
    <row r="184" spans="1:3" x14ac:dyDescent="0.3">
      <c r="A184" s="216"/>
      <c r="B184" s="205"/>
    </row>
    <row r="185" spans="1:3" x14ac:dyDescent="0.3">
      <c r="A185" s="216"/>
      <c r="B185" s="205"/>
    </row>
    <row r="186" spans="1:3" x14ac:dyDescent="0.3">
      <c r="A186" s="216"/>
      <c r="B186" s="205"/>
    </row>
    <row r="187" spans="1:3" x14ac:dyDescent="0.3">
      <c r="A187" s="216"/>
      <c r="B187" s="205"/>
    </row>
    <row r="188" spans="1:3" x14ac:dyDescent="0.3">
      <c r="A188" s="216"/>
      <c r="B188" s="205"/>
    </row>
    <row r="189" spans="1:3" x14ac:dyDescent="0.3">
      <c r="A189" s="216"/>
      <c r="B189" s="205"/>
    </row>
    <row r="190" spans="1:3" x14ac:dyDescent="0.3">
      <c r="A190" s="216"/>
      <c r="B190" s="205"/>
    </row>
  </sheetData>
  <mergeCells count="2">
    <mergeCell ref="K64:K65"/>
    <mergeCell ref="E64:E65"/>
  </mergeCells>
  <phoneticPr fontId="0" type="noConversion"/>
  <hyperlinks>
    <hyperlink ref="A2" location="Innhold!A11" tooltip="Move to Tab2" display="Tilbake til innholdsfortegnelsen" xr:uid="{00000000-0004-0000-0300-000000000000}"/>
    <hyperlink ref="A1" location="Innhold!A1" tooltip="Move to Tab2" display="Tilbake til innholdsfortegnelsen" xr:uid="{00000000-0004-0000-0300-000001000000}"/>
  </hyperlinks>
  <pageMargins left="0.78740157480314965" right="0.78740157480314965" top="0.98425196850393704" bottom="0.19685039370078741" header="3.937007874015748E-2" footer="3.937007874015748E-2"/>
  <pageSetup paperSize="9" scale="89" orientation="portrait" horizontalDpi="300" verticalDpi="300" r:id="rId1"/>
  <headerFooter alignWithMargins="0"/>
  <rowBreaks count="1" manualBreakCount="1">
    <brk id="65" max="16383" man="1"/>
  </rowBreaks>
  <ignoredErrors>
    <ignoredError sqref="E97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62"/>
  <sheetViews>
    <sheetView showGridLines="0" showRowColHeaders="0" zoomScaleNormal="100" workbookViewId="0"/>
  </sheetViews>
  <sheetFormatPr defaultColWidth="11.453125" defaultRowHeight="13" x14ac:dyDescent="0.3"/>
  <cols>
    <col min="1" max="1" width="38.7265625" style="1" customWidth="1"/>
    <col min="2" max="4" width="14.1796875" style="1" customWidth="1"/>
    <col min="5" max="5" width="6.7265625" style="1" customWidth="1"/>
    <col min="6" max="8" width="14.1796875" style="1" customWidth="1"/>
    <col min="9" max="9" width="6.7265625" style="1" customWidth="1"/>
    <col min="10" max="12" width="14.1796875" style="1" customWidth="1"/>
    <col min="16" max="16384" width="11.453125" style="1"/>
  </cols>
  <sheetData>
    <row r="1" spans="1:12" ht="5.25" customHeight="1" x14ac:dyDescent="0.3"/>
    <row r="2" spans="1:12" x14ac:dyDescent="0.3">
      <c r="A2" s="69" t="s">
        <v>0</v>
      </c>
      <c r="B2" s="3"/>
      <c r="C2" s="3"/>
      <c r="F2" s="3"/>
      <c r="G2" s="3"/>
      <c r="J2" s="3"/>
      <c r="K2" s="3"/>
    </row>
    <row r="3" spans="1:12" ht="6" customHeight="1" x14ac:dyDescent="0.35">
      <c r="A3" s="4"/>
      <c r="B3" s="3"/>
      <c r="C3" s="3"/>
      <c r="F3" s="3"/>
      <c r="G3" s="3"/>
      <c r="J3" s="3"/>
      <c r="K3" s="3"/>
    </row>
    <row r="4" spans="1:12" ht="15.5" thickBot="1" x14ac:dyDescent="0.35">
      <c r="A4" s="5" t="s">
        <v>47</v>
      </c>
      <c r="B4" s="95"/>
      <c r="C4" s="95" t="s">
        <v>103</v>
      </c>
      <c r="F4" s="95"/>
      <c r="G4" s="95" t="s">
        <v>90</v>
      </c>
      <c r="J4" s="95"/>
      <c r="K4" s="95" t="s">
        <v>91</v>
      </c>
    </row>
    <row r="5" spans="1:12" x14ac:dyDescent="0.3">
      <c r="A5" s="32"/>
      <c r="B5" s="223" t="s">
        <v>1</v>
      </c>
      <c r="C5" s="222"/>
      <c r="D5" s="36" t="s">
        <v>10</v>
      </c>
      <c r="F5" s="221" t="s">
        <v>1</v>
      </c>
      <c r="G5" s="222"/>
      <c r="H5" s="36" t="s">
        <v>10</v>
      </c>
      <c r="J5" s="221" t="s">
        <v>1</v>
      </c>
      <c r="K5" s="222"/>
      <c r="L5" s="36" t="s">
        <v>10</v>
      </c>
    </row>
    <row r="6" spans="1:12" ht="13.5" thickBot="1" x14ac:dyDescent="0.35">
      <c r="A6" s="33" t="s">
        <v>9</v>
      </c>
      <c r="B6" s="34" t="s">
        <v>155</v>
      </c>
      <c r="C6" s="65" t="s">
        <v>156</v>
      </c>
      <c r="D6" s="37" t="s">
        <v>11</v>
      </c>
      <c r="F6" s="90" t="s">
        <v>155</v>
      </c>
      <c r="G6" s="65" t="s">
        <v>156</v>
      </c>
      <c r="H6" s="37" t="s">
        <v>11</v>
      </c>
      <c r="J6" s="90" t="s">
        <v>155</v>
      </c>
      <c r="K6" s="65" t="s">
        <v>156</v>
      </c>
      <c r="L6" s="37" t="s">
        <v>11</v>
      </c>
    </row>
    <row r="7" spans="1:12" x14ac:dyDescent="0.3">
      <c r="A7" s="45" t="s">
        <v>12</v>
      </c>
      <c r="B7" s="57"/>
      <c r="C7" s="27"/>
      <c r="D7" s="35"/>
      <c r="F7" s="89"/>
      <c r="G7" s="27"/>
      <c r="H7" s="35"/>
      <c r="J7" s="89"/>
      <c r="K7" s="27"/>
      <c r="L7" s="35"/>
    </row>
    <row r="8" spans="1:12" x14ac:dyDescent="0.3">
      <c r="A8" s="47" t="s">
        <v>13</v>
      </c>
      <c r="B8" s="58">
        <v>25179699</v>
      </c>
      <c r="C8" s="58">
        <v>27818213</v>
      </c>
      <c r="D8" s="74">
        <v>10.478735270028446</v>
      </c>
      <c r="F8" s="86">
        <v>21479584</v>
      </c>
      <c r="G8" s="58">
        <v>23744280</v>
      </c>
      <c r="H8" s="74">
        <v>10.543481661469794</v>
      </c>
      <c r="J8" s="86">
        <v>3700115</v>
      </c>
      <c r="K8" s="58">
        <v>4073933</v>
      </c>
      <c r="L8" s="74">
        <v>10.102875180906539</v>
      </c>
    </row>
    <row r="9" spans="1:12" x14ac:dyDescent="0.3">
      <c r="A9" s="47" t="s">
        <v>14</v>
      </c>
      <c r="B9" s="58">
        <v>1686098</v>
      </c>
      <c r="C9" s="58">
        <v>1805742</v>
      </c>
      <c r="D9" s="74">
        <v>7.0959102021353448</v>
      </c>
      <c r="F9" s="86">
        <v>16574</v>
      </c>
      <c r="G9" s="58">
        <v>17749</v>
      </c>
      <c r="H9" s="74">
        <v>7.0894171594062989</v>
      </c>
      <c r="J9" s="86">
        <v>1669524</v>
      </c>
      <c r="K9" s="58">
        <v>1787993</v>
      </c>
      <c r="L9" s="74">
        <v>7.0959746610411107</v>
      </c>
    </row>
    <row r="10" spans="1:12" x14ac:dyDescent="0.3">
      <c r="A10" s="47" t="s">
        <v>15</v>
      </c>
      <c r="B10" s="58">
        <v>810074</v>
      </c>
      <c r="C10" s="58">
        <v>873239</v>
      </c>
      <c r="D10" s="74">
        <v>7.797435789816733</v>
      </c>
      <c r="F10" s="86">
        <v>781878</v>
      </c>
      <c r="G10" s="58">
        <v>842708</v>
      </c>
      <c r="H10" s="74">
        <v>7.7799861359444824</v>
      </c>
      <c r="J10" s="86">
        <v>28196</v>
      </c>
      <c r="K10" s="58">
        <v>30531</v>
      </c>
      <c r="L10" s="74">
        <v>8.2813164987941548</v>
      </c>
    </row>
    <row r="11" spans="1:12" x14ac:dyDescent="0.3">
      <c r="A11" s="47" t="s">
        <v>16</v>
      </c>
      <c r="B11" s="58">
        <v>1786553</v>
      </c>
      <c r="C11" s="58">
        <v>1932405</v>
      </c>
      <c r="D11" s="74">
        <v>8.1638775899735414</v>
      </c>
      <c r="F11" s="86">
        <v>163321</v>
      </c>
      <c r="G11" s="58">
        <v>181600</v>
      </c>
      <c r="H11" s="74">
        <v>11.192069605255908</v>
      </c>
      <c r="J11" s="86">
        <v>1623232</v>
      </c>
      <c r="K11" s="58">
        <v>1750805</v>
      </c>
      <c r="L11" s="74">
        <v>7.8591969601387852</v>
      </c>
    </row>
    <row r="12" spans="1:12" x14ac:dyDescent="0.3">
      <c r="A12" s="46" t="s">
        <v>104</v>
      </c>
      <c r="B12" s="59">
        <v>30655871</v>
      </c>
      <c r="C12" s="59">
        <v>33671984</v>
      </c>
      <c r="D12" s="75">
        <v>9.8386146001201524</v>
      </c>
      <c r="F12" s="87">
        <v>23168589</v>
      </c>
      <c r="G12" s="59">
        <v>25571116</v>
      </c>
      <c r="H12" s="75">
        <v>10.369759677639411</v>
      </c>
      <c r="J12" s="87">
        <v>7487282</v>
      </c>
      <c r="K12" s="59">
        <v>8100868</v>
      </c>
      <c r="L12" s="75">
        <v>8.1950432747157116</v>
      </c>
    </row>
    <row r="13" spans="1:12" x14ac:dyDescent="0.3">
      <c r="A13" s="47"/>
      <c r="B13" s="59"/>
      <c r="C13" s="39"/>
      <c r="D13" s="38"/>
      <c r="F13" s="87"/>
      <c r="G13" s="39"/>
      <c r="H13" s="38"/>
      <c r="J13" s="87"/>
      <c r="K13" s="39"/>
      <c r="L13" s="38"/>
    </row>
    <row r="14" spans="1:12" x14ac:dyDescent="0.3">
      <c r="A14" s="96" t="s">
        <v>17</v>
      </c>
      <c r="B14" s="59"/>
      <c r="C14" s="39"/>
      <c r="D14" s="38"/>
      <c r="F14" s="87"/>
      <c r="G14" s="39"/>
      <c r="H14" s="38"/>
      <c r="J14" s="87"/>
      <c r="K14" s="39"/>
      <c r="L14" s="38"/>
    </row>
    <row r="15" spans="1:12" x14ac:dyDescent="0.3">
      <c r="A15" s="47" t="s">
        <v>13</v>
      </c>
      <c r="B15" s="58">
        <v>8019875</v>
      </c>
      <c r="C15" s="58">
        <v>8682590</v>
      </c>
      <c r="D15" s="74">
        <v>8.2634080955127107</v>
      </c>
      <c r="F15" s="86">
        <v>6755324</v>
      </c>
      <c r="G15" s="58">
        <v>7306217</v>
      </c>
      <c r="H15" s="74">
        <v>8.154945639913052</v>
      </c>
      <c r="J15" s="86">
        <v>1264551</v>
      </c>
      <c r="K15" s="58">
        <v>1376373</v>
      </c>
      <c r="L15" s="74">
        <v>8.8428224721660094</v>
      </c>
    </row>
    <row r="16" spans="1:12" x14ac:dyDescent="0.3">
      <c r="A16" s="47" t="s">
        <v>14</v>
      </c>
      <c r="B16" s="58">
        <v>574088</v>
      </c>
      <c r="C16" s="58">
        <v>612099</v>
      </c>
      <c r="D16" s="74">
        <v>6.621110352419838</v>
      </c>
      <c r="F16" s="86">
        <v>7195</v>
      </c>
      <c r="G16" s="58">
        <v>7107</v>
      </c>
      <c r="H16" s="74">
        <v>-1.2230715774843641</v>
      </c>
      <c r="J16" s="86">
        <v>566893</v>
      </c>
      <c r="K16" s="58">
        <v>604992</v>
      </c>
      <c r="L16" s="74">
        <v>6.7206686270601335</v>
      </c>
    </row>
    <row r="17" spans="1:12" x14ac:dyDescent="0.3">
      <c r="A17" s="47" t="s">
        <v>15</v>
      </c>
      <c r="B17" s="58">
        <v>339725</v>
      </c>
      <c r="C17" s="58">
        <v>360762</v>
      </c>
      <c r="D17" s="74">
        <v>6.1923614688350872</v>
      </c>
      <c r="F17" s="86">
        <v>330178</v>
      </c>
      <c r="G17" s="58">
        <v>350263</v>
      </c>
      <c r="H17" s="74">
        <v>6.0830824585526591</v>
      </c>
      <c r="J17" s="86">
        <v>9547</v>
      </c>
      <c r="K17" s="58">
        <v>10499</v>
      </c>
      <c r="L17" s="74">
        <v>9.9717188645647852</v>
      </c>
    </row>
    <row r="18" spans="1:12" x14ac:dyDescent="0.3">
      <c r="A18" s="47" t="s">
        <v>16</v>
      </c>
      <c r="B18" s="58">
        <v>443491</v>
      </c>
      <c r="C18" s="58">
        <v>478854</v>
      </c>
      <c r="D18" s="74">
        <v>7.9737807531607183</v>
      </c>
      <c r="F18" s="86">
        <v>64960</v>
      </c>
      <c r="G18" s="58">
        <v>70084</v>
      </c>
      <c r="H18" s="74">
        <v>7.8879310344827589</v>
      </c>
      <c r="J18" s="86">
        <v>378531</v>
      </c>
      <c r="K18" s="58">
        <v>408770</v>
      </c>
      <c r="L18" s="74">
        <v>7.9885134903085877</v>
      </c>
    </row>
    <row r="19" spans="1:12" x14ac:dyDescent="0.3">
      <c r="A19" s="46" t="s">
        <v>4</v>
      </c>
      <c r="B19" s="59">
        <v>9586104</v>
      </c>
      <c r="C19" s="59">
        <v>10353411</v>
      </c>
      <c r="D19" s="75">
        <v>8.0043675720605574</v>
      </c>
      <c r="F19" s="87">
        <v>7301042</v>
      </c>
      <c r="G19" s="59">
        <v>7890890</v>
      </c>
      <c r="H19" s="75">
        <v>8.0789564010178267</v>
      </c>
      <c r="J19" s="87">
        <v>2285062</v>
      </c>
      <c r="K19" s="59">
        <v>2462521</v>
      </c>
      <c r="L19" s="75">
        <v>7.7660474858012609</v>
      </c>
    </row>
    <row r="20" spans="1:12" x14ac:dyDescent="0.3">
      <c r="A20" s="46"/>
      <c r="B20" s="58"/>
      <c r="C20" s="27"/>
      <c r="D20" s="35"/>
      <c r="F20" s="86"/>
      <c r="G20" s="27"/>
      <c r="H20" s="35"/>
      <c r="J20" s="86"/>
      <c r="K20" s="27"/>
      <c r="L20" s="35"/>
    </row>
    <row r="21" spans="1:12" x14ac:dyDescent="0.3">
      <c r="A21" s="46" t="s">
        <v>92</v>
      </c>
      <c r="B21" s="59"/>
      <c r="C21" s="39"/>
      <c r="D21" s="38"/>
      <c r="F21" s="87"/>
      <c r="G21" s="39"/>
      <c r="H21" s="38"/>
      <c r="J21" s="87"/>
      <c r="K21" s="39"/>
      <c r="L21" s="38"/>
    </row>
    <row r="22" spans="1:12" x14ac:dyDescent="0.3">
      <c r="A22" s="47" t="s">
        <v>18</v>
      </c>
      <c r="B22" s="58">
        <v>2957257</v>
      </c>
      <c r="C22" s="58">
        <v>3348130</v>
      </c>
      <c r="D22" s="74">
        <v>13.217417356692367</v>
      </c>
      <c r="F22" s="86">
        <v>2957257</v>
      </c>
      <c r="G22" s="58">
        <v>3348130</v>
      </c>
      <c r="H22" s="74">
        <v>13.217417356692367</v>
      </c>
      <c r="J22" s="86"/>
      <c r="K22" s="58"/>
      <c r="L22" s="74"/>
    </row>
    <row r="23" spans="1:12" x14ac:dyDescent="0.3">
      <c r="A23" s="47" t="s">
        <v>19</v>
      </c>
      <c r="B23" s="58">
        <v>10053017</v>
      </c>
      <c r="C23" s="58">
        <v>11015586</v>
      </c>
      <c r="D23" s="74">
        <v>9.5749266115833684</v>
      </c>
      <c r="F23" s="86">
        <v>10053017</v>
      </c>
      <c r="G23" s="58">
        <v>11015586</v>
      </c>
      <c r="H23" s="74">
        <v>9.5749266115833684</v>
      </c>
      <c r="J23" s="86"/>
      <c r="K23" s="58"/>
      <c r="L23" s="74"/>
    </row>
    <row r="24" spans="1:12" x14ac:dyDescent="0.3">
      <c r="A24" s="47" t="s">
        <v>20</v>
      </c>
      <c r="B24" s="58">
        <v>1883754</v>
      </c>
      <c r="C24" s="58">
        <v>2036709</v>
      </c>
      <c r="D24" s="74">
        <v>8.119690787650617</v>
      </c>
      <c r="F24" s="86">
        <v>1883754</v>
      </c>
      <c r="G24" s="58">
        <v>2036709</v>
      </c>
      <c r="H24" s="74">
        <v>8.119690787650617</v>
      </c>
      <c r="J24" s="86"/>
      <c r="K24" s="58"/>
      <c r="L24" s="74"/>
    </row>
    <row r="25" spans="1:12" x14ac:dyDescent="0.3">
      <c r="A25" s="47" t="s">
        <v>94</v>
      </c>
      <c r="B25" s="58">
        <v>0</v>
      </c>
      <c r="C25" s="58">
        <v>0</v>
      </c>
      <c r="D25" s="74">
        <v>0</v>
      </c>
      <c r="F25" s="86"/>
      <c r="G25" s="58"/>
      <c r="H25" s="74"/>
      <c r="J25" s="86">
        <v>0</v>
      </c>
      <c r="K25" s="58">
        <v>0</v>
      </c>
      <c r="L25" s="74">
        <v>0</v>
      </c>
    </row>
    <row r="26" spans="1:12" x14ac:dyDescent="0.3">
      <c r="A26" s="46" t="s">
        <v>100</v>
      </c>
      <c r="B26" s="59">
        <v>27791886</v>
      </c>
      <c r="C26" s="59">
        <v>30189424</v>
      </c>
      <c r="D26" s="75">
        <v>8.6267553054873645</v>
      </c>
      <c r="F26" s="87">
        <v>15332987</v>
      </c>
      <c r="G26" s="59">
        <v>16873926</v>
      </c>
      <c r="H26" s="75">
        <v>10.049829168967534</v>
      </c>
      <c r="J26" s="87">
        <v>12458899</v>
      </c>
      <c r="K26" s="59">
        <v>13315498</v>
      </c>
      <c r="L26" s="75">
        <v>6.8753988614884829</v>
      </c>
    </row>
    <row r="27" spans="1:12" x14ac:dyDescent="0.3">
      <c r="A27" s="46"/>
      <c r="B27" s="58"/>
      <c r="C27" s="27"/>
      <c r="D27" s="35"/>
      <c r="F27" s="86"/>
      <c r="G27" s="27"/>
      <c r="H27" s="35"/>
      <c r="J27" s="86"/>
      <c r="K27" s="27"/>
      <c r="L27" s="35"/>
    </row>
    <row r="28" spans="1:12" x14ac:dyDescent="0.3">
      <c r="A28" s="46" t="s">
        <v>98</v>
      </c>
      <c r="B28" s="59"/>
      <c r="C28" s="39"/>
      <c r="D28" s="38"/>
      <c r="F28" s="87"/>
      <c r="G28" s="39"/>
      <c r="H28" s="38"/>
      <c r="J28" s="87"/>
      <c r="K28" s="39"/>
      <c r="L28" s="38"/>
    </row>
    <row r="29" spans="1:12" x14ac:dyDescent="0.3">
      <c r="A29" s="47" t="s">
        <v>95</v>
      </c>
      <c r="B29" s="58">
        <v>2199722</v>
      </c>
      <c r="C29" s="58">
        <v>2374161</v>
      </c>
      <c r="D29" s="74">
        <v>7.9300475241871471</v>
      </c>
      <c r="F29" s="86">
        <v>2163644</v>
      </c>
      <c r="G29" s="58">
        <v>2340507</v>
      </c>
      <c r="H29" s="74">
        <v>8.1743114856233277</v>
      </c>
      <c r="J29" s="86">
        <v>36078</v>
      </c>
      <c r="K29" s="58">
        <v>33654</v>
      </c>
      <c r="L29" s="74">
        <v>-6.7187759853650428</v>
      </c>
    </row>
    <row r="30" spans="1:12" x14ac:dyDescent="0.3">
      <c r="A30" s="47" t="s">
        <v>52</v>
      </c>
      <c r="B30" s="58">
        <v>1387124</v>
      </c>
      <c r="C30" s="58">
        <v>1540162</v>
      </c>
      <c r="D30" s="74">
        <v>11.032755543123757</v>
      </c>
      <c r="F30" s="86">
        <v>972554</v>
      </c>
      <c r="G30" s="58">
        <v>1027723</v>
      </c>
      <c r="H30" s="74">
        <v>5.6725899024629998</v>
      </c>
      <c r="J30" s="86">
        <v>414570</v>
      </c>
      <c r="K30" s="58">
        <v>512439</v>
      </c>
      <c r="L30" s="74">
        <v>23.607352196251536</v>
      </c>
    </row>
    <row r="31" spans="1:12" x14ac:dyDescent="0.3">
      <c r="A31" s="47" t="s">
        <v>53</v>
      </c>
      <c r="B31" s="58">
        <v>2686014</v>
      </c>
      <c r="C31" s="58">
        <v>2852182</v>
      </c>
      <c r="D31" s="74">
        <v>6.1864160052777093</v>
      </c>
      <c r="F31" s="86"/>
      <c r="G31" s="58"/>
      <c r="H31" s="74"/>
      <c r="J31" s="86">
        <v>2686014</v>
      </c>
      <c r="K31" s="58">
        <v>2852182</v>
      </c>
      <c r="L31" s="74">
        <v>6.1864160052777093</v>
      </c>
    </row>
    <row r="32" spans="1:12" x14ac:dyDescent="0.3">
      <c r="A32" s="47" t="s">
        <v>96</v>
      </c>
      <c r="B32" s="58">
        <v>2727847</v>
      </c>
      <c r="C32" s="58">
        <v>3237462</v>
      </c>
      <c r="D32" s="74">
        <v>18.68194953749239</v>
      </c>
      <c r="F32" s="86">
        <v>418620</v>
      </c>
      <c r="G32" s="58">
        <v>506976</v>
      </c>
      <c r="H32" s="74">
        <v>21.106492761932063</v>
      </c>
      <c r="J32" s="86">
        <v>2309227</v>
      </c>
      <c r="K32" s="58">
        <v>2730486</v>
      </c>
      <c r="L32" s="74">
        <v>18.242424846063205</v>
      </c>
    </row>
    <row r="33" spans="1:12" x14ac:dyDescent="0.3">
      <c r="A33" s="47" t="s">
        <v>97</v>
      </c>
      <c r="B33" s="58">
        <v>1392564</v>
      </c>
      <c r="C33" s="58">
        <v>1570704</v>
      </c>
      <c r="D33" s="74">
        <v>12.792230734099116</v>
      </c>
      <c r="F33" s="86">
        <v>1305940</v>
      </c>
      <c r="G33" s="58">
        <v>1469290</v>
      </c>
      <c r="H33" s="74">
        <v>12.508231618604224</v>
      </c>
      <c r="J33" s="86">
        <v>86624</v>
      </c>
      <c r="K33" s="58">
        <v>101414</v>
      </c>
      <c r="L33" s="74">
        <v>17.073790173623937</v>
      </c>
    </row>
    <row r="34" spans="1:12" x14ac:dyDescent="0.3">
      <c r="A34" s="47" t="s">
        <v>88</v>
      </c>
      <c r="B34" s="58">
        <v>2517075</v>
      </c>
      <c r="C34" s="58">
        <v>2775457</v>
      </c>
      <c r="D34" s="74">
        <v>10.265168896437332</v>
      </c>
      <c r="F34" s="86">
        <v>117950</v>
      </c>
      <c r="G34" s="58">
        <v>107249</v>
      </c>
      <c r="H34" s="74">
        <v>-9.0724883425180156</v>
      </c>
      <c r="J34" s="86">
        <v>2399125</v>
      </c>
      <c r="K34" s="58">
        <v>2668208</v>
      </c>
      <c r="L34" s="74">
        <v>11.215880789871306</v>
      </c>
    </row>
    <row r="35" spans="1:12" x14ac:dyDescent="0.3">
      <c r="A35" s="46" t="s">
        <v>86</v>
      </c>
      <c r="B35" s="59">
        <v>12910346</v>
      </c>
      <c r="C35" s="59">
        <v>14350128</v>
      </c>
      <c r="D35" s="75">
        <v>11.152156572720823</v>
      </c>
      <c r="F35" s="87">
        <v>4978708</v>
      </c>
      <c r="G35" s="59">
        <v>5451745</v>
      </c>
      <c r="H35" s="75">
        <v>9.5011999096954476</v>
      </c>
      <c r="J35" s="87">
        <v>7931638</v>
      </c>
      <c r="K35" s="59">
        <v>8898383</v>
      </c>
      <c r="L35" s="75">
        <v>12.188465988992437</v>
      </c>
    </row>
    <row r="36" spans="1:12" x14ac:dyDescent="0.3">
      <c r="A36" s="46"/>
      <c r="B36" s="59"/>
      <c r="C36" s="39"/>
      <c r="D36" s="38"/>
      <c r="F36" s="87"/>
      <c r="G36" s="39"/>
      <c r="H36" s="38"/>
      <c r="J36" s="87"/>
      <c r="K36" s="39"/>
      <c r="L36" s="38"/>
    </row>
    <row r="37" spans="1:12" x14ac:dyDescent="0.3">
      <c r="A37" s="46" t="s">
        <v>99</v>
      </c>
      <c r="B37" s="59"/>
      <c r="C37" s="39"/>
      <c r="D37" s="38"/>
      <c r="F37" s="87"/>
      <c r="G37" s="39"/>
      <c r="H37" s="38"/>
      <c r="J37" s="87"/>
      <c r="K37" s="39"/>
      <c r="L37" s="38"/>
    </row>
    <row r="38" spans="1:12" x14ac:dyDescent="0.3">
      <c r="A38" s="47" t="s">
        <v>24</v>
      </c>
      <c r="B38" s="58">
        <v>1131700</v>
      </c>
      <c r="C38" s="58">
        <v>1177245</v>
      </c>
      <c r="D38" s="74">
        <v>4.0244764513563664</v>
      </c>
      <c r="F38" s="86">
        <v>1131700</v>
      </c>
      <c r="G38" s="58">
        <v>1177245</v>
      </c>
      <c r="H38" s="74">
        <v>4.0244764513563664</v>
      </c>
      <c r="J38" s="86"/>
      <c r="K38" s="58"/>
      <c r="L38" s="74"/>
    </row>
    <row r="39" spans="1:12" x14ac:dyDescent="0.3">
      <c r="A39" s="47" t="s">
        <v>93</v>
      </c>
      <c r="B39" s="58">
        <v>1564354</v>
      </c>
      <c r="C39" s="58">
        <v>1762560</v>
      </c>
      <c r="D39" s="74">
        <v>12.670150106689407</v>
      </c>
      <c r="F39" s="86">
        <v>1300767</v>
      </c>
      <c r="G39" s="58">
        <v>1470841</v>
      </c>
      <c r="H39" s="74">
        <v>13.074901192911566</v>
      </c>
      <c r="J39" s="86">
        <v>263587</v>
      </c>
      <c r="K39" s="58">
        <v>291719</v>
      </c>
      <c r="L39" s="74">
        <v>10.672757002431835</v>
      </c>
    </row>
    <row r="40" spans="1:12" x14ac:dyDescent="0.3">
      <c r="A40" s="47" t="s">
        <v>89</v>
      </c>
      <c r="B40" s="58">
        <v>338523</v>
      </c>
      <c r="C40" s="58">
        <v>377743</v>
      </c>
      <c r="D40" s="74">
        <v>11.585623428836445</v>
      </c>
      <c r="F40" s="86">
        <v>338523</v>
      </c>
      <c r="G40" s="58">
        <v>377743</v>
      </c>
      <c r="H40" s="74">
        <v>11.585623428836445</v>
      </c>
      <c r="J40" s="86"/>
      <c r="K40" s="58"/>
      <c r="L40" s="74"/>
    </row>
    <row r="41" spans="1:12" x14ac:dyDescent="0.3">
      <c r="A41" s="47" t="s">
        <v>25</v>
      </c>
      <c r="B41" s="58">
        <v>4168355</v>
      </c>
      <c r="C41" s="58">
        <v>4613976</v>
      </c>
      <c r="D41" s="74">
        <v>10.690572180152602</v>
      </c>
      <c r="F41" s="86">
        <v>4168355</v>
      </c>
      <c r="G41" s="58">
        <v>4613976</v>
      </c>
      <c r="H41" s="74">
        <v>10.690572180152602</v>
      </c>
      <c r="J41" s="86"/>
      <c r="K41" s="58"/>
      <c r="L41" s="74"/>
    </row>
    <row r="42" spans="1:12" x14ac:dyDescent="0.3">
      <c r="A42" s="47" t="s">
        <v>26</v>
      </c>
      <c r="B42" s="58">
        <v>2974574</v>
      </c>
      <c r="C42" s="58">
        <v>3230737</v>
      </c>
      <c r="D42" s="74">
        <v>8.6117541537040267</v>
      </c>
      <c r="F42" s="86"/>
      <c r="G42" s="58"/>
      <c r="H42" s="74"/>
      <c r="J42" s="86">
        <v>2974574</v>
      </c>
      <c r="K42" s="58">
        <v>3230737</v>
      </c>
      <c r="L42" s="74">
        <v>8.6117541537040267</v>
      </c>
    </row>
    <row r="43" spans="1:12" x14ac:dyDescent="0.3">
      <c r="A43" s="47" t="s">
        <v>85</v>
      </c>
      <c r="B43" s="58">
        <v>295780</v>
      </c>
      <c r="C43" s="58">
        <v>400036</v>
      </c>
      <c r="D43" s="74">
        <v>35.247819325174113</v>
      </c>
      <c r="F43" s="86"/>
      <c r="G43" s="58"/>
      <c r="H43" s="74"/>
      <c r="J43" s="86">
        <v>295780</v>
      </c>
      <c r="K43" s="58">
        <v>400036</v>
      </c>
      <c r="L43" s="74">
        <v>35.247819325174113</v>
      </c>
    </row>
    <row r="44" spans="1:12" x14ac:dyDescent="0.3">
      <c r="A44" s="47" t="s">
        <v>27</v>
      </c>
      <c r="B44" s="58">
        <v>488792</v>
      </c>
      <c r="C44" s="58">
        <v>403223</v>
      </c>
      <c r="D44" s="74">
        <v>-17.506219414393033</v>
      </c>
      <c r="F44" s="86"/>
      <c r="G44" s="58"/>
      <c r="H44" s="74"/>
      <c r="J44" s="86">
        <v>488792</v>
      </c>
      <c r="K44" s="58">
        <v>403223</v>
      </c>
      <c r="L44" s="74">
        <v>-17.506219414393033</v>
      </c>
    </row>
    <row r="45" spans="1:12" x14ac:dyDescent="0.3">
      <c r="A45" s="47" t="s">
        <v>28</v>
      </c>
      <c r="B45" s="58">
        <v>96033</v>
      </c>
      <c r="C45" s="58">
        <v>106326</v>
      </c>
      <c r="D45" s="74">
        <v>10.718190621973697</v>
      </c>
      <c r="F45" s="86">
        <v>2648</v>
      </c>
      <c r="G45" s="58">
        <v>2728</v>
      </c>
      <c r="H45" s="74">
        <v>3.0211480362537766</v>
      </c>
      <c r="J45" s="86">
        <v>93385</v>
      </c>
      <c r="K45" s="58">
        <v>103598</v>
      </c>
      <c r="L45" s="74">
        <v>10.936445896021844</v>
      </c>
    </row>
    <row r="46" spans="1:12" x14ac:dyDescent="0.3">
      <c r="A46" s="46" t="s">
        <v>34</v>
      </c>
      <c r="B46" s="59">
        <v>11058111</v>
      </c>
      <c r="C46" s="59">
        <v>12071846</v>
      </c>
      <c r="D46" s="75">
        <v>9.167343319306525</v>
      </c>
      <c r="F46" s="87">
        <v>6941993</v>
      </c>
      <c r="G46" s="59">
        <v>7642533</v>
      </c>
      <c r="H46" s="75">
        <v>10.091338323158782</v>
      </c>
      <c r="J46" s="87">
        <v>4116118</v>
      </c>
      <c r="K46" s="59">
        <v>4429313</v>
      </c>
      <c r="L46" s="75">
        <v>7.6089898297376317</v>
      </c>
    </row>
    <row r="47" spans="1:12" x14ac:dyDescent="0.3">
      <c r="A47" s="64"/>
      <c r="B47" s="58"/>
      <c r="C47" s="58"/>
      <c r="D47" s="35"/>
      <c r="F47" s="86"/>
      <c r="G47" s="58"/>
      <c r="H47" s="35"/>
      <c r="J47" s="86"/>
      <c r="K47" s="58"/>
      <c r="L47" s="35"/>
    </row>
    <row r="48" spans="1:12" ht="13.5" thickBot="1" x14ac:dyDescent="0.35">
      <c r="A48" s="73" t="s">
        <v>35</v>
      </c>
      <c r="B48" s="60">
        <v>82416214</v>
      </c>
      <c r="C48" s="60">
        <v>90283382</v>
      </c>
      <c r="D48" s="82">
        <v>9.5456556643089669</v>
      </c>
      <c r="F48" s="88">
        <v>50422277</v>
      </c>
      <c r="G48" s="60">
        <v>55539320</v>
      </c>
      <c r="H48" s="82">
        <v>10.148377472124077</v>
      </c>
      <c r="J48" s="88">
        <v>31993937</v>
      </c>
      <c r="K48" s="60">
        <v>34744062</v>
      </c>
      <c r="L48" s="82">
        <v>8.5957692546559681</v>
      </c>
    </row>
    <row r="54" spans="1:12" x14ac:dyDescent="0.3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</row>
    <row r="55" spans="1:12" ht="12.75" customHeight="1" x14ac:dyDescent="0.3">
      <c r="A55" s="26" t="s">
        <v>157</v>
      </c>
      <c r="L55" s="220">
        <v>5</v>
      </c>
    </row>
    <row r="56" spans="1:12" ht="12.75" customHeight="1" x14ac:dyDescent="0.3">
      <c r="A56" s="26" t="s">
        <v>158</v>
      </c>
      <c r="L56" s="218"/>
    </row>
    <row r="61" spans="1:12" x14ac:dyDescent="0.3">
      <c r="A61" s="50"/>
      <c r="B61" s="50"/>
      <c r="C61" s="50"/>
      <c r="D61" s="50"/>
      <c r="F61" s="50"/>
      <c r="G61" s="50"/>
      <c r="H61" s="50"/>
      <c r="J61" s="50"/>
      <c r="K61" s="50"/>
      <c r="L61" s="50"/>
    </row>
    <row r="62" spans="1:12" x14ac:dyDescent="0.3">
      <c r="A62" s="50"/>
      <c r="B62" s="50"/>
      <c r="C62" s="50"/>
      <c r="D62" s="50"/>
      <c r="F62" s="50"/>
      <c r="G62" s="50"/>
      <c r="H62" s="50"/>
      <c r="J62" s="50"/>
      <c r="K62" s="50"/>
      <c r="L62" s="50"/>
    </row>
  </sheetData>
  <mergeCells count="4">
    <mergeCell ref="J5:K5"/>
    <mergeCell ref="F5:G5"/>
    <mergeCell ref="L55:L56"/>
    <mergeCell ref="B5:C5"/>
  </mergeCells>
  <phoneticPr fontId="0" type="noConversion"/>
  <hyperlinks>
    <hyperlink ref="A2" location="Innhold!A19" tooltip="Move to Tab2" display="Tilbake til innholdsfortegnelsen" xr:uid="{00000000-0004-0000-0400-000000000000}"/>
  </hyperlinks>
  <pageMargins left="0.78740157480314965" right="0.78740157480314965" top="0.78740157480314965" bottom="0.19685039370078741" header="3.937007874015748E-2" footer="3.937007874015748E-2"/>
  <pageSetup paperSize="9" scale="73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64"/>
  <sheetViews>
    <sheetView showGridLines="0" showRowColHeaders="0" zoomScaleNormal="100" workbookViewId="0"/>
  </sheetViews>
  <sheetFormatPr defaultColWidth="11.453125" defaultRowHeight="13" x14ac:dyDescent="0.3"/>
  <cols>
    <col min="1" max="1" width="38.7265625" style="164" customWidth="1"/>
    <col min="2" max="3" width="12" style="164" bestFit="1" customWidth="1"/>
    <col min="4" max="4" width="11.453125" style="164"/>
    <col min="5" max="5" width="6.7265625" style="164" customWidth="1"/>
    <col min="6" max="8" width="14.1796875" style="164" customWidth="1"/>
    <col min="9" max="9" width="6.7265625" style="164" customWidth="1"/>
    <col min="10" max="11" width="12" style="164" bestFit="1" customWidth="1"/>
    <col min="12" max="12" width="11.453125" style="164"/>
    <col min="13" max="15" width="11.453125" style="165"/>
    <col min="16" max="16384" width="11.453125" style="164"/>
  </cols>
  <sheetData>
    <row r="1" spans="1:12" ht="5.25" customHeight="1" x14ac:dyDescent="0.3"/>
    <row r="2" spans="1:12" x14ac:dyDescent="0.3">
      <c r="A2" s="166" t="s">
        <v>0</v>
      </c>
      <c r="F2" s="167"/>
      <c r="G2" s="167"/>
    </row>
    <row r="3" spans="1:12" ht="6" customHeight="1" x14ac:dyDescent="0.35">
      <c r="A3" s="168"/>
      <c r="F3" s="167"/>
      <c r="G3" s="167"/>
    </row>
    <row r="4" spans="1:12" ht="15.5" thickBot="1" x14ac:dyDescent="0.35">
      <c r="A4" s="169" t="s">
        <v>48</v>
      </c>
      <c r="B4" s="170"/>
      <c r="C4" s="170" t="s">
        <v>103</v>
      </c>
      <c r="F4" s="170"/>
      <c r="G4" s="170" t="s">
        <v>90</v>
      </c>
      <c r="J4" s="170"/>
      <c r="K4" s="170" t="s">
        <v>91</v>
      </c>
    </row>
    <row r="5" spans="1:12" x14ac:dyDescent="0.3">
      <c r="A5" s="171"/>
      <c r="B5" s="224" t="s">
        <v>49</v>
      </c>
      <c r="C5" s="225"/>
      <c r="D5" s="172" t="s">
        <v>10</v>
      </c>
      <c r="F5" s="232" t="s">
        <v>49</v>
      </c>
      <c r="G5" s="225"/>
      <c r="H5" s="172" t="s">
        <v>10</v>
      </c>
      <c r="J5" s="232" t="s">
        <v>49</v>
      </c>
      <c r="K5" s="225"/>
      <c r="L5" s="172" t="s">
        <v>10</v>
      </c>
    </row>
    <row r="6" spans="1:12" ht="13.5" thickBot="1" x14ac:dyDescent="0.35">
      <c r="A6" s="173" t="s">
        <v>9</v>
      </c>
      <c r="B6" s="174" t="s">
        <v>155</v>
      </c>
      <c r="C6" s="175" t="s">
        <v>156</v>
      </c>
      <c r="D6" s="176" t="s">
        <v>11</v>
      </c>
      <c r="F6" s="177" t="s">
        <v>155</v>
      </c>
      <c r="G6" s="178" t="s">
        <v>156</v>
      </c>
      <c r="H6" s="176" t="s">
        <v>11</v>
      </c>
      <c r="J6" s="177" t="s">
        <v>155</v>
      </c>
      <c r="K6" s="175" t="s">
        <v>156</v>
      </c>
      <c r="L6" s="176" t="s">
        <v>11</v>
      </c>
    </row>
    <row r="7" spans="1:12" x14ac:dyDescent="0.3">
      <c r="A7" s="179" t="s">
        <v>12</v>
      </c>
      <c r="B7" s="230" t="s">
        <v>29</v>
      </c>
      <c r="C7" s="229"/>
      <c r="D7" s="180"/>
      <c r="F7" s="226" t="s">
        <v>29</v>
      </c>
      <c r="G7" s="227"/>
      <c r="H7" s="180"/>
      <c r="J7" s="228" t="s">
        <v>29</v>
      </c>
      <c r="K7" s="229"/>
      <c r="L7" s="180"/>
    </row>
    <row r="8" spans="1:12" x14ac:dyDescent="0.3">
      <c r="A8" s="181" t="s">
        <v>13</v>
      </c>
      <c r="B8" s="182">
        <v>3297698</v>
      </c>
      <c r="C8" s="182">
        <v>3297830</v>
      </c>
      <c r="D8" s="183">
        <v>4.0027922508367956E-3</v>
      </c>
      <c r="F8" s="184">
        <v>2875364</v>
      </c>
      <c r="G8" s="182">
        <v>2871573</v>
      </c>
      <c r="H8" s="183">
        <v>-0.13184417694594494</v>
      </c>
      <c r="J8" s="184">
        <v>422334</v>
      </c>
      <c r="K8" s="182">
        <v>426257</v>
      </c>
      <c r="L8" s="183">
        <v>0.92888566868876288</v>
      </c>
    </row>
    <row r="9" spans="1:12" x14ac:dyDescent="0.3">
      <c r="A9" s="181" t="s">
        <v>14</v>
      </c>
      <c r="B9" s="182">
        <v>96221</v>
      </c>
      <c r="C9" s="182">
        <v>93488</v>
      </c>
      <c r="D9" s="183">
        <v>-2.8403363091217093</v>
      </c>
      <c r="F9" s="184">
        <v>3065</v>
      </c>
      <c r="G9" s="182">
        <v>4660</v>
      </c>
      <c r="H9" s="183">
        <v>52.039151712887438</v>
      </c>
      <c r="J9" s="184">
        <v>93156</v>
      </c>
      <c r="K9" s="182">
        <v>88828</v>
      </c>
      <c r="L9" s="183">
        <v>-4.6459702005238528</v>
      </c>
    </row>
    <row r="10" spans="1:12" x14ac:dyDescent="0.3">
      <c r="A10" s="181" t="s">
        <v>15</v>
      </c>
      <c r="B10" s="182">
        <v>336315</v>
      </c>
      <c r="C10" s="182">
        <v>338487</v>
      </c>
      <c r="D10" s="183">
        <v>0.64582311226082689</v>
      </c>
      <c r="F10" s="184">
        <v>327391</v>
      </c>
      <c r="G10" s="182">
        <v>329673</v>
      </c>
      <c r="H10" s="183">
        <v>0.69702588036934432</v>
      </c>
      <c r="J10" s="184">
        <v>8924</v>
      </c>
      <c r="K10" s="182">
        <v>8814</v>
      </c>
      <c r="L10" s="183">
        <v>-1.232631107126849</v>
      </c>
    </row>
    <row r="11" spans="1:12" x14ac:dyDescent="0.3">
      <c r="A11" s="181" t="s">
        <v>16</v>
      </c>
      <c r="B11" s="182">
        <v>511386</v>
      </c>
      <c r="C11" s="182">
        <v>514128</v>
      </c>
      <c r="D11" s="183">
        <v>0.53618988396240808</v>
      </c>
      <c r="F11" s="184">
        <v>128704</v>
      </c>
      <c r="G11" s="182">
        <v>131563</v>
      </c>
      <c r="H11" s="183">
        <v>2.2213761810044752</v>
      </c>
      <c r="J11" s="184">
        <v>382682</v>
      </c>
      <c r="K11" s="182">
        <v>382565</v>
      </c>
      <c r="L11" s="183">
        <v>-3.0573687813902926E-2</v>
      </c>
    </row>
    <row r="12" spans="1:12" x14ac:dyDescent="0.3">
      <c r="A12" s="185" t="s">
        <v>4</v>
      </c>
      <c r="B12" s="186">
        <v>4907722</v>
      </c>
      <c r="C12" s="186">
        <v>4919314</v>
      </c>
      <c r="D12" s="187">
        <v>0.23619919791707844</v>
      </c>
      <c r="F12" s="188">
        <v>3894213</v>
      </c>
      <c r="G12" s="186">
        <v>3906540</v>
      </c>
      <c r="H12" s="187">
        <v>0.31654662957573199</v>
      </c>
      <c r="J12" s="188">
        <v>1013509</v>
      </c>
      <c r="K12" s="186">
        <v>1012774</v>
      </c>
      <c r="L12" s="187">
        <v>-7.2520322957171562E-2</v>
      </c>
    </row>
    <row r="13" spans="1:12" x14ac:dyDescent="0.3">
      <c r="A13" s="181"/>
      <c r="B13" s="186"/>
      <c r="C13" s="189"/>
      <c r="D13" s="190"/>
      <c r="F13" s="188"/>
      <c r="G13" s="191"/>
      <c r="H13" s="192"/>
      <c r="J13" s="188"/>
      <c r="K13" s="189"/>
      <c r="L13" s="190"/>
    </row>
    <row r="14" spans="1:12" x14ac:dyDescent="0.3">
      <c r="A14" s="185" t="s">
        <v>17</v>
      </c>
      <c r="B14" s="186"/>
      <c r="C14" s="189"/>
      <c r="D14" s="190"/>
      <c r="F14" s="188"/>
      <c r="G14" s="191"/>
      <c r="H14" s="192"/>
      <c r="J14" s="188"/>
      <c r="K14" s="189"/>
      <c r="L14" s="190"/>
    </row>
    <row r="15" spans="1:12" x14ac:dyDescent="0.3">
      <c r="A15" s="181" t="s">
        <v>13</v>
      </c>
      <c r="B15" s="182">
        <v>3265604</v>
      </c>
      <c r="C15" s="182">
        <v>3263126</v>
      </c>
      <c r="D15" s="183">
        <v>-7.5881827680269867E-2</v>
      </c>
      <c r="F15" s="184">
        <v>2845253</v>
      </c>
      <c r="G15" s="182">
        <v>2840878</v>
      </c>
      <c r="H15" s="183">
        <v>-0.15376488488018464</v>
      </c>
      <c r="J15" s="184">
        <v>420351</v>
      </c>
      <c r="K15" s="182">
        <v>422248</v>
      </c>
      <c r="L15" s="183">
        <v>0.45128951756984043</v>
      </c>
    </row>
    <row r="16" spans="1:12" x14ac:dyDescent="0.3">
      <c r="A16" s="181" t="s">
        <v>14</v>
      </c>
      <c r="B16" s="182">
        <v>79978</v>
      </c>
      <c r="C16" s="182">
        <v>75396</v>
      </c>
      <c r="D16" s="183">
        <v>-5.7290754957613341</v>
      </c>
      <c r="F16" s="184">
        <v>2639</v>
      </c>
      <c r="G16" s="182">
        <v>2404</v>
      </c>
      <c r="H16" s="183">
        <v>-8.9048882152330435</v>
      </c>
      <c r="J16" s="184">
        <v>77339</v>
      </c>
      <c r="K16" s="182">
        <v>72992</v>
      </c>
      <c r="L16" s="183">
        <v>-5.6207088273704082</v>
      </c>
    </row>
    <row r="17" spans="1:12" x14ac:dyDescent="0.3">
      <c r="A17" s="181" t="s">
        <v>15</v>
      </c>
      <c r="B17" s="182">
        <v>328468</v>
      </c>
      <c r="C17" s="182">
        <v>326802</v>
      </c>
      <c r="D17" s="183">
        <v>-0.50720313698746911</v>
      </c>
      <c r="F17" s="184">
        <v>319758</v>
      </c>
      <c r="G17" s="182">
        <v>318202</v>
      </c>
      <c r="H17" s="183">
        <v>-0.48661800486618007</v>
      </c>
      <c r="J17" s="184">
        <v>8710</v>
      </c>
      <c r="K17" s="182">
        <v>8600</v>
      </c>
      <c r="L17" s="183">
        <v>-1.2629161882893227</v>
      </c>
    </row>
    <row r="18" spans="1:12" x14ac:dyDescent="0.3">
      <c r="A18" s="181" t="s">
        <v>16</v>
      </c>
      <c r="B18" s="182">
        <v>471006</v>
      </c>
      <c r="C18" s="182">
        <v>475470</v>
      </c>
      <c r="D18" s="183">
        <v>0.94775862727863336</v>
      </c>
      <c r="F18" s="184">
        <v>125111</v>
      </c>
      <c r="G18" s="182">
        <v>127788</v>
      </c>
      <c r="H18" s="183">
        <v>2.1396999464475548</v>
      </c>
      <c r="J18" s="184">
        <v>345895</v>
      </c>
      <c r="K18" s="182">
        <v>347682</v>
      </c>
      <c r="L18" s="183">
        <v>0.51663076945315778</v>
      </c>
    </row>
    <row r="19" spans="1:12" x14ac:dyDescent="0.3">
      <c r="A19" s="185" t="s">
        <v>4</v>
      </c>
      <c r="B19" s="186">
        <v>4444243</v>
      </c>
      <c r="C19" s="186">
        <v>4455064</v>
      </c>
      <c r="D19" s="187">
        <v>0.24348353589126426</v>
      </c>
      <c r="F19" s="188">
        <v>3542324</v>
      </c>
      <c r="G19" s="186">
        <v>3553744</v>
      </c>
      <c r="H19" s="187">
        <v>0.3223872237548005</v>
      </c>
      <c r="J19" s="188">
        <v>901919</v>
      </c>
      <c r="K19" s="186">
        <v>901320</v>
      </c>
      <c r="L19" s="187">
        <v>-6.6413946263467125E-2</v>
      </c>
    </row>
    <row r="20" spans="1:12" x14ac:dyDescent="0.3">
      <c r="A20" s="185"/>
      <c r="B20" s="182"/>
      <c r="C20" s="193"/>
      <c r="D20" s="180"/>
      <c r="F20" s="188"/>
      <c r="G20" s="191"/>
      <c r="H20" s="192"/>
      <c r="J20" s="184"/>
      <c r="K20" s="193"/>
      <c r="L20" s="180"/>
    </row>
    <row r="21" spans="1:12" x14ac:dyDescent="0.3">
      <c r="A21" s="185" t="s">
        <v>92</v>
      </c>
      <c r="B21" s="186"/>
      <c r="C21" s="189"/>
      <c r="D21" s="190"/>
      <c r="F21" s="188"/>
      <c r="G21" s="191"/>
      <c r="H21" s="192"/>
      <c r="J21" s="226" t="s">
        <v>30</v>
      </c>
      <c r="K21" s="227"/>
      <c r="L21" s="190"/>
    </row>
    <row r="22" spans="1:12" x14ac:dyDescent="0.3">
      <c r="A22" s="181" t="s">
        <v>18</v>
      </c>
      <c r="B22" s="182"/>
      <c r="C22" s="182"/>
      <c r="D22" s="183"/>
      <c r="F22" s="184">
        <v>2467223</v>
      </c>
      <c r="G22" s="182">
        <v>2547272</v>
      </c>
      <c r="H22" s="183">
        <v>3.2444979639051681</v>
      </c>
      <c r="J22" s="184"/>
      <c r="K22" s="182"/>
      <c r="L22" s="183"/>
    </row>
    <row r="23" spans="1:12" x14ac:dyDescent="0.3">
      <c r="A23" s="181" t="s">
        <v>19</v>
      </c>
      <c r="B23" s="182"/>
      <c r="C23" s="182"/>
      <c r="D23" s="183"/>
      <c r="F23" s="184">
        <v>1396149</v>
      </c>
      <c r="G23" s="182">
        <v>1402230</v>
      </c>
      <c r="H23" s="183">
        <v>0.4355552308528674</v>
      </c>
      <c r="J23" s="184"/>
      <c r="K23" s="182"/>
      <c r="L23" s="183"/>
    </row>
    <row r="24" spans="1:12" x14ac:dyDescent="0.3">
      <c r="A24" s="181" t="s">
        <v>20</v>
      </c>
      <c r="B24" s="182"/>
      <c r="C24" s="182"/>
      <c r="D24" s="183"/>
      <c r="F24" s="184">
        <v>642660</v>
      </c>
      <c r="G24" s="182">
        <v>648803</v>
      </c>
      <c r="H24" s="183">
        <v>0.95587091152397852</v>
      </c>
      <c r="J24" s="184"/>
      <c r="K24" s="182"/>
      <c r="L24" s="183"/>
    </row>
    <row r="25" spans="1:12" x14ac:dyDescent="0.3">
      <c r="A25" s="181" t="s">
        <v>94</v>
      </c>
      <c r="B25" s="182"/>
      <c r="C25" s="182"/>
      <c r="D25" s="183"/>
      <c r="F25" s="184"/>
      <c r="G25" s="182"/>
      <c r="H25" s="183"/>
      <c r="J25" s="184">
        <v>0</v>
      </c>
      <c r="K25" s="182">
        <v>0</v>
      </c>
      <c r="L25" s="183">
        <v>0</v>
      </c>
    </row>
    <row r="26" spans="1:12" x14ac:dyDescent="0.3">
      <c r="A26" s="185" t="s">
        <v>100</v>
      </c>
      <c r="B26" s="186"/>
      <c r="C26" s="186"/>
      <c r="D26" s="187"/>
      <c r="F26" s="188">
        <v>4506032</v>
      </c>
      <c r="G26" s="186">
        <v>4598305</v>
      </c>
      <c r="H26" s="187">
        <v>2.0477661942924508</v>
      </c>
      <c r="J26" s="188">
        <v>15308511</v>
      </c>
      <c r="K26" s="186">
        <v>16806618</v>
      </c>
      <c r="L26" s="187">
        <v>9.7861052587021682</v>
      </c>
    </row>
    <row r="27" spans="1:12" x14ac:dyDescent="0.3">
      <c r="A27" s="185"/>
      <c r="B27" s="182"/>
      <c r="C27" s="193"/>
      <c r="D27" s="180"/>
      <c r="F27" s="188"/>
      <c r="G27" s="191"/>
      <c r="H27" s="190"/>
      <c r="J27" s="184"/>
      <c r="K27" s="193"/>
      <c r="L27" s="180"/>
    </row>
    <row r="28" spans="1:12" x14ac:dyDescent="0.3">
      <c r="A28" s="185" t="s">
        <v>98</v>
      </c>
      <c r="B28" s="231" t="s">
        <v>31</v>
      </c>
      <c r="C28" s="227"/>
      <c r="D28" s="190"/>
      <c r="F28" s="226" t="s">
        <v>31</v>
      </c>
      <c r="G28" s="227"/>
      <c r="H28" s="190"/>
      <c r="J28" s="226" t="s">
        <v>31</v>
      </c>
      <c r="K28" s="227"/>
      <c r="L28" s="190"/>
    </row>
    <row r="29" spans="1:12" x14ac:dyDescent="0.3">
      <c r="A29" s="181" t="s">
        <v>95</v>
      </c>
      <c r="B29" s="182">
        <v>654097</v>
      </c>
      <c r="C29" s="182">
        <v>644183</v>
      </c>
      <c r="D29" s="183">
        <v>-1.5156773383764182</v>
      </c>
      <c r="F29" s="184">
        <v>635729</v>
      </c>
      <c r="G29" s="182">
        <v>630667</v>
      </c>
      <c r="H29" s="183">
        <v>-0.79625123283663324</v>
      </c>
      <c r="J29" s="184">
        <v>18368</v>
      </c>
      <c r="K29" s="182">
        <v>13516</v>
      </c>
      <c r="L29" s="183">
        <v>-26.415505226480835</v>
      </c>
    </row>
    <row r="30" spans="1:12" x14ac:dyDescent="0.3">
      <c r="A30" s="181" t="s">
        <v>52</v>
      </c>
      <c r="B30" s="182">
        <v>5966105</v>
      </c>
      <c r="C30" s="182">
        <v>6087643</v>
      </c>
      <c r="D30" s="183">
        <v>2.0371414851062797</v>
      </c>
      <c r="F30" s="184">
        <v>1394827</v>
      </c>
      <c r="G30" s="182">
        <v>1421874</v>
      </c>
      <c r="H30" s="183">
        <v>1.9390935219923331</v>
      </c>
      <c r="J30" s="184">
        <v>4571278</v>
      </c>
      <c r="K30" s="182">
        <v>4665769</v>
      </c>
      <c r="L30" s="183">
        <v>2.0670587087462193</v>
      </c>
    </row>
    <row r="31" spans="1:12" x14ac:dyDescent="0.3">
      <c r="A31" s="181" t="s">
        <v>53</v>
      </c>
      <c r="B31" s="182">
        <v>2218189</v>
      </c>
      <c r="C31" s="182">
        <v>2250508</v>
      </c>
      <c r="D31" s="183">
        <v>1.4569993810265942</v>
      </c>
      <c r="F31" s="184"/>
      <c r="G31" s="182"/>
      <c r="H31" s="183"/>
      <c r="J31" s="184">
        <v>2218189</v>
      </c>
      <c r="K31" s="182">
        <v>2250508</v>
      </c>
      <c r="L31" s="183">
        <v>1.4569993810265942</v>
      </c>
    </row>
    <row r="32" spans="1:12" x14ac:dyDescent="0.3">
      <c r="A32" s="181" t="s">
        <v>96</v>
      </c>
      <c r="B32" s="182">
        <v>792761</v>
      </c>
      <c r="C32" s="182">
        <v>847566</v>
      </c>
      <c r="D32" s="183">
        <v>6.9131806433464815</v>
      </c>
      <c r="F32" s="184">
        <v>86742</v>
      </c>
      <c r="G32" s="182">
        <v>97970</v>
      </c>
      <c r="H32" s="183">
        <v>12.94413317654654</v>
      </c>
      <c r="J32" s="184">
        <v>706019</v>
      </c>
      <c r="K32" s="182">
        <v>749596</v>
      </c>
      <c r="L32" s="183">
        <v>6.1722134956707961</v>
      </c>
    </row>
    <row r="33" spans="1:12" x14ac:dyDescent="0.3">
      <c r="A33" s="181" t="s">
        <v>97</v>
      </c>
      <c r="B33" s="182">
        <v>539354</v>
      </c>
      <c r="C33" s="182">
        <v>580102</v>
      </c>
      <c r="D33" s="183">
        <v>7.5549639012596552</v>
      </c>
      <c r="F33" s="184">
        <v>457912</v>
      </c>
      <c r="G33" s="182">
        <v>491723</v>
      </c>
      <c r="H33" s="183">
        <v>7.3837331190272364</v>
      </c>
      <c r="J33" s="184">
        <v>81442</v>
      </c>
      <c r="K33" s="182">
        <v>88379</v>
      </c>
      <c r="L33" s="183">
        <v>8.5177181306942362</v>
      </c>
    </row>
    <row r="34" spans="1:12" x14ac:dyDescent="0.3">
      <c r="A34" s="181" t="s">
        <v>88</v>
      </c>
      <c r="B34" s="182">
        <v>3102667</v>
      </c>
      <c r="C34" s="182">
        <v>3162580</v>
      </c>
      <c r="D34" s="183">
        <v>1.9310161225809923</v>
      </c>
      <c r="F34" s="184">
        <v>19932</v>
      </c>
      <c r="G34" s="182">
        <v>20633</v>
      </c>
      <c r="H34" s="183">
        <v>3.5169576560305038</v>
      </c>
      <c r="J34" s="184">
        <v>3082735</v>
      </c>
      <c r="K34" s="182">
        <v>3141947</v>
      </c>
      <c r="L34" s="183">
        <v>1.9207619208267983</v>
      </c>
    </row>
    <row r="35" spans="1:12" x14ac:dyDescent="0.3">
      <c r="A35" s="185" t="s">
        <v>86</v>
      </c>
      <c r="B35" s="186">
        <v>13273173</v>
      </c>
      <c r="C35" s="186">
        <v>13572582</v>
      </c>
      <c r="D35" s="187">
        <v>2.2557454799993941</v>
      </c>
      <c r="F35" s="188">
        <v>2595142</v>
      </c>
      <c r="G35" s="186">
        <v>2662867</v>
      </c>
      <c r="H35" s="187">
        <v>2.6096837860895472</v>
      </c>
      <c r="J35" s="188">
        <v>10678031</v>
      </c>
      <c r="K35" s="186">
        <v>10909715</v>
      </c>
      <c r="L35" s="187">
        <v>2.1697258605074285</v>
      </c>
    </row>
    <row r="36" spans="1:12" x14ac:dyDescent="0.3">
      <c r="A36" s="185"/>
      <c r="B36" s="186"/>
      <c r="C36" s="189"/>
      <c r="D36" s="190"/>
      <c r="F36" s="188"/>
      <c r="G36" s="191"/>
      <c r="H36" s="190"/>
      <c r="J36" s="188"/>
      <c r="K36" s="189"/>
      <c r="L36" s="190"/>
    </row>
    <row r="37" spans="1:12" x14ac:dyDescent="0.3">
      <c r="A37" s="185" t="s">
        <v>99</v>
      </c>
      <c r="B37" s="231" t="s">
        <v>87</v>
      </c>
      <c r="C37" s="227"/>
      <c r="D37" s="190"/>
      <c r="F37" s="226" t="s">
        <v>87</v>
      </c>
      <c r="G37" s="227"/>
      <c r="H37" s="190"/>
      <c r="J37" s="226" t="s">
        <v>87</v>
      </c>
      <c r="K37" s="227"/>
      <c r="L37" s="190"/>
    </row>
    <row r="38" spans="1:12" x14ac:dyDescent="0.3">
      <c r="A38" s="181" t="s">
        <v>24</v>
      </c>
      <c r="B38" s="182">
        <v>339707</v>
      </c>
      <c r="C38" s="182">
        <v>333439</v>
      </c>
      <c r="D38" s="183">
        <v>-1.8451194706026075</v>
      </c>
      <c r="F38" s="184">
        <v>339707</v>
      </c>
      <c r="G38" s="182">
        <v>333439</v>
      </c>
      <c r="H38" s="183">
        <v>-1.8451194706026075</v>
      </c>
      <c r="J38" s="184"/>
      <c r="K38" s="182"/>
      <c r="L38" s="183"/>
    </row>
    <row r="39" spans="1:12" x14ac:dyDescent="0.3">
      <c r="A39" s="181" t="s">
        <v>93</v>
      </c>
      <c r="B39" s="182">
        <v>330238</v>
      </c>
      <c r="C39" s="182">
        <v>341909</v>
      </c>
      <c r="D39" s="183">
        <v>3.5341178180584913</v>
      </c>
      <c r="F39" s="184">
        <v>305310</v>
      </c>
      <c r="G39" s="182">
        <v>317830</v>
      </c>
      <c r="H39" s="183">
        <v>4.1007500573187912</v>
      </c>
      <c r="J39" s="184">
        <v>24928</v>
      </c>
      <c r="K39" s="182">
        <v>24079</v>
      </c>
      <c r="L39" s="183">
        <v>-3.4058087291399231</v>
      </c>
    </row>
    <row r="40" spans="1:12" x14ac:dyDescent="0.3">
      <c r="A40" s="181" t="s">
        <v>89</v>
      </c>
      <c r="B40" s="182">
        <v>0</v>
      </c>
      <c r="C40" s="182">
        <v>0</v>
      </c>
      <c r="D40" s="183">
        <v>0</v>
      </c>
      <c r="F40" s="184">
        <v>0</v>
      </c>
      <c r="G40" s="182">
        <v>0</v>
      </c>
      <c r="H40" s="183">
        <v>0</v>
      </c>
      <c r="J40" s="184"/>
      <c r="K40" s="182"/>
      <c r="L40" s="183"/>
    </row>
    <row r="41" spans="1:12" x14ac:dyDescent="0.3">
      <c r="A41" s="181" t="s">
        <v>151</v>
      </c>
      <c r="B41" s="182">
        <v>4330882</v>
      </c>
      <c r="C41" s="182">
        <v>4499016</v>
      </c>
      <c r="D41" s="183">
        <v>3.882211521810107</v>
      </c>
      <c r="F41" s="184">
        <v>4330882</v>
      </c>
      <c r="G41" s="182">
        <v>4499016</v>
      </c>
      <c r="H41" s="183">
        <v>3.882211521810107</v>
      </c>
      <c r="J41" s="184"/>
      <c r="K41" s="182"/>
      <c r="L41" s="183"/>
    </row>
    <row r="42" spans="1:12" x14ac:dyDescent="0.3">
      <c r="A42" s="181" t="s">
        <v>26</v>
      </c>
      <c r="B42" s="182">
        <v>295818</v>
      </c>
      <c r="C42" s="182">
        <v>296064</v>
      </c>
      <c r="D42" s="183">
        <v>8.3159239802851753E-2</v>
      </c>
      <c r="F42" s="184"/>
      <c r="G42" s="182"/>
      <c r="H42" s="183"/>
      <c r="J42" s="184">
        <v>295818</v>
      </c>
      <c r="K42" s="182">
        <v>296064</v>
      </c>
      <c r="L42" s="183">
        <v>8.3159239802851753E-2</v>
      </c>
    </row>
    <row r="43" spans="1:12" x14ac:dyDescent="0.3">
      <c r="A43" s="181" t="s">
        <v>85</v>
      </c>
      <c r="B43" s="182">
        <v>529</v>
      </c>
      <c r="C43" s="182">
        <v>556</v>
      </c>
      <c r="D43" s="183">
        <v>5.103969754253308</v>
      </c>
      <c r="F43" s="184"/>
      <c r="G43" s="182"/>
      <c r="H43" s="180"/>
      <c r="J43" s="184">
        <v>529</v>
      </c>
      <c r="K43" s="182">
        <v>556</v>
      </c>
      <c r="L43" s="183">
        <v>5.103969754253308</v>
      </c>
    </row>
    <row r="44" spans="1:12" x14ac:dyDescent="0.3">
      <c r="A44" s="181" t="s">
        <v>27</v>
      </c>
      <c r="B44" s="182"/>
      <c r="C44" s="182"/>
      <c r="D44" s="183"/>
      <c r="F44" s="184"/>
      <c r="G44" s="182"/>
      <c r="H44" s="180"/>
      <c r="J44" s="184"/>
      <c r="K44" s="182"/>
      <c r="L44" s="183"/>
    </row>
    <row r="45" spans="1:12" x14ac:dyDescent="0.3">
      <c r="A45" s="181" t="s">
        <v>28</v>
      </c>
      <c r="B45" s="182"/>
      <c r="C45" s="182"/>
      <c r="D45" s="183"/>
      <c r="F45" s="184"/>
      <c r="G45" s="194"/>
      <c r="H45" s="180"/>
      <c r="J45" s="184"/>
      <c r="K45" s="182"/>
      <c r="L45" s="183"/>
    </row>
    <row r="46" spans="1:12" ht="13.5" thickBot="1" x14ac:dyDescent="0.35">
      <c r="A46" s="173" t="s">
        <v>34</v>
      </c>
      <c r="B46" s="195">
        <v>5297174</v>
      </c>
      <c r="C46" s="195">
        <v>5470984</v>
      </c>
      <c r="D46" s="196">
        <v>3.2811835140775063</v>
      </c>
      <c r="F46" s="197">
        <v>4975899</v>
      </c>
      <c r="G46" s="195">
        <v>5150285</v>
      </c>
      <c r="H46" s="198">
        <v>3.5046129352706012</v>
      </c>
      <c r="J46" s="197">
        <v>321275</v>
      </c>
      <c r="K46" s="195">
        <v>320699</v>
      </c>
      <c r="L46" s="198">
        <v>-0.17928565870360283</v>
      </c>
    </row>
    <row r="48" spans="1:12" x14ac:dyDescent="0.3">
      <c r="A48" s="199" t="s">
        <v>152</v>
      </c>
      <c r="B48" s="199"/>
      <c r="C48" s="199"/>
      <c r="D48" s="199"/>
      <c r="E48" s="199"/>
      <c r="F48" s="199"/>
      <c r="G48" s="199"/>
      <c r="H48" s="199"/>
    </row>
    <row r="49" spans="1:12" x14ac:dyDescent="0.3">
      <c r="A49" s="199" t="s">
        <v>153</v>
      </c>
      <c r="B49" s="199"/>
      <c r="C49" s="199"/>
      <c r="D49" s="199"/>
      <c r="E49" s="199"/>
      <c r="F49" s="199"/>
      <c r="G49" s="199"/>
      <c r="H49" s="199"/>
    </row>
    <row r="50" spans="1:12" x14ac:dyDescent="0.3">
      <c r="A50" s="199" t="s">
        <v>154</v>
      </c>
      <c r="B50" s="199"/>
      <c r="C50" s="199"/>
      <c r="D50" s="199"/>
      <c r="E50" s="199"/>
      <c r="F50" s="199"/>
      <c r="G50" s="199"/>
      <c r="H50" s="199"/>
    </row>
    <row r="51" spans="1:12" x14ac:dyDescent="0.3">
      <c r="H51" s="200"/>
    </row>
    <row r="52" spans="1:12" x14ac:dyDescent="0.3">
      <c r="H52" s="200"/>
    </row>
    <row r="53" spans="1:12" x14ac:dyDescent="0.3">
      <c r="H53" s="200"/>
    </row>
    <row r="54" spans="1:12" ht="12.75" customHeight="1" x14ac:dyDescent="0.3">
      <c r="A54" s="201"/>
      <c r="F54" s="201"/>
      <c r="G54" s="201"/>
      <c r="H54" s="201"/>
      <c r="I54" s="201"/>
      <c r="J54" s="201"/>
      <c r="K54" s="201"/>
      <c r="L54" s="201"/>
    </row>
    <row r="55" spans="1:12" ht="12.75" customHeight="1" x14ac:dyDescent="0.3">
      <c r="A55" s="202" t="s">
        <v>157</v>
      </c>
      <c r="B55" s="203"/>
      <c r="C55" s="203"/>
      <c r="D55" s="203"/>
      <c r="E55" s="203"/>
      <c r="L55" s="233">
        <v>6</v>
      </c>
    </row>
    <row r="56" spans="1:12" ht="12.75" customHeight="1" x14ac:dyDescent="0.3">
      <c r="A56" s="204" t="s">
        <v>158</v>
      </c>
      <c r="L56" s="234"/>
    </row>
    <row r="63" spans="1:12" ht="12.75" customHeight="1" x14ac:dyDescent="0.3"/>
    <row r="64" spans="1:12" ht="12.75" customHeight="1" x14ac:dyDescent="0.3"/>
  </sheetData>
  <mergeCells count="14">
    <mergeCell ref="L55:L56"/>
    <mergeCell ref="F37:G37"/>
    <mergeCell ref="F28:G28"/>
    <mergeCell ref="F5:G5"/>
    <mergeCell ref="F7:G7"/>
    <mergeCell ref="B5:C5"/>
    <mergeCell ref="J37:K37"/>
    <mergeCell ref="J28:K28"/>
    <mergeCell ref="J21:K21"/>
    <mergeCell ref="J7:K7"/>
    <mergeCell ref="B7:C7"/>
    <mergeCell ref="B37:C37"/>
    <mergeCell ref="B28:C28"/>
    <mergeCell ref="J5:K5"/>
  </mergeCells>
  <phoneticPr fontId="0" type="noConversion"/>
  <hyperlinks>
    <hyperlink ref="A2" location="Innhold!A20" tooltip="Move to Tab2" display="Tilbake til innholdsfortegnelsen" xr:uid="{00000000-0004-0000-0500-000000000000}"/>
  </hyperlinks>
  <pageMargins left="0.78740157480314965" right="0.78740157480314965" top="0.78740157480314965" bottom="0.19685039370078741" header="3.937007874015748E-2" footer="3.937007874015748E-2"/>
  <pageSetup paperSize="9" scale="7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U62"/>
  <sheetViews>
    <sheetView showGridLines="0" showRowColHeaders="0" zoomScaleNormal="100" workbookViewId="0"/>
  </sheetViews>
  <sheetFormatPr defaultColWidth="11.453125" defaultRowHeight="13" x14ac:dyDescent="0.3"/>
  <cols>
    <col min="1" max="1" width="32.26953125" style="1" customWidth="1"/>
    <col min="2" max="4" width="11.7265625" style="1" customWidth="1"/>
    <col min="5" max="7" width="9.7265625" style="1" customWidth="1"/>
    <col min="8" max="8" width="6.7265625" style="1" customWidth="1"/>
    <col min="9" max="11" width="11.7265625" style="1" customWidth="1"/>
    <col min="12" max="14" width="9.7265625" style="1" customWidth="1"/>
    <col min="15" max="15" width="6.7265625" style="1" customWidth="1"/>
    <col min="16" max="18" width="11.7265625" style="1" customWidth="1"/>
    <col min="19" max="21" width="9.7265625" style="1" customWidth="1"/>
    <col min="22" max="16384" width="11.453125" style="1"/>
  </cols>
  <sheetData>
    <row r="1" spans="1:21" ht="5.25" customHeight="1" x14ac:dyDescent="0.3"/>
    <row r="2" spans="1:21" x14ac:dyDescent="0.3">
      <c r="A2" s="69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3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5.5" thickBot="1" x14ac:dyDescent="0.35">
      <c r="A4" s="5" t="s">
        <v>32</v>
      </c>
      <c r="B4" s="95"/>
      <c r="C4" s="95"/>
      <c r="D4" s="235" t="s">
        <v>103</v>
      </c>
      <c r="E4" s="235"/>
      <c r="F4" s="95"/>
      <c r="G4" s="95"/>
      <c r="I4" s="235" t="s">
        <v>90</v>
      </c>
      <c r="J4" s="235"/>
      <c r="K4" s="235"/>
      <c r="L4" s="235"/>
      <c r="M4" s="235"/>
      <c r="N4" s="235"/>
      <c r="P4" s="235" t="s">
        <v>91</v>
      </c>
      <c r="Q4" s="235"/>
      <c r="R4" s="235"/>
      <c r="S4" s="235"/>
      <c r="T4" s="235"/>
      <c r="U4" s="235"/>
    </row>
    <row r="5" spans="1:21" x14ac:dyDescent="0.3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83" t="s">
        <v>1</v>
      </c>
      <c r="K5" s="10"/>
      <c r="L5" s="11"/>
      <c r="M5" s="83" t="s">
        <v>2</v>
      </c>
      <c r="N5" s="12"/>
      <c r="P5" s="7"/>
      <c r="Q5" s="83" t="s">
        <v>1</v>
      </c>
      <c r="R5" s="10"/>
      <c r="S5" s="11"/>
      <c r="T5" s="83" t="s">
        <v>2</v>
      </c>
      <c r="U5" s="12"/>
    </row>
    <row r="6" spans="1:21" x14ac:dyDescent="0.3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  <c r="I6" s="92" t="s">
        <v>159</v>
      </c>
      <c r="J6" s="15" t="s">
        <v>155</v>
      </c>
      <c r="K6" s="66" t="s">
        <v>156</v>
      </c>
      <c r="L6" s="15" t="s">
        <v>159</v>
      </c>
      <c r="M6" s="15" t="s">
        <v>155</v>
      </c>
      <c r="N6" s="16" t="s">
        <v>156</v>
      </c>
      <c r="P6" s="92" t="s">
        <v>159</v>
      </c>
      <c r="Q6" s="15" t="s">
        <v>155</v>
      </c>
      <c r="R6" s="66" t="s">
        <v>156</v>
      </c>
      <c r="S6" s="15" t="s">
        <v>159</v>
      </c>
      <c r="T6" s="15" t="s">
        <v>155</v>
      </c>
      <c r="U6" s="16" t="s">
        <v>156</v>
      </c>
    </row>
    <row r="7" spans="1:21" x14ac:dyDescent="0.3">
      <c r="A7" s="17" t="s">
        <v>80</v>
      </c>
      <c r="B7" s="18">
        <v>16496413</v>
      </c>
      <c r="C7" s="18">
        <v>17758108</v>
      </c>
      <c r="D7" s="18">
        <v>18972642</v>
      </c>
      <c r="E7" s="78">
        <v>21.661364015400562</v>
      </c>
      <c r="F7" s="79">
        <v>21.546862125940411</v>
      </c>
      <c r="G7" s="77">
        <v>21.014545068770243</v>
      </c>
      <c r="I7" s="93">
        <v>8909607</v>
      </c>
      <c r="J7" s="18">
        <v>9540023</v>
      </c>
      <c r="K7" s="18">
        <v>10292933</v>
      </c>
      <c r="L7" s="78">
        <v>18.899596988090163</v>
      </c>
      <c r="M7" s="79">
        <v>18.920254236039359</v>
      </c>
      <c r="N7" s="77">
        <v>18.532695394902206</v>
      </c>
      <c r="P7" s="93">
        <v>7586806</v>
      </c>
      <c r="Q7" s="18">
        <v>8218085</v>
      </c>
      <c r="R7" s="18">
        <v>8679709</v>
      </c>
      <c r="S7" s="78">
        <v>26.148644871367228</v>
      </c>
      <c r="T7" s="79">
        <v>25.686382391763789</v>
      </c>
      <c r="U7" s="77">
        <v>24.981848696908266</v>
      </c>
    </row>
    <row r="8" spans="1:21" x14ac:dyDescent="0.3">
      <c r="A8" s="17" t="s">
        <v>186</v>
      </c>
      <c r="B8" s="18">
        <v>3700050</v>
      </c>
      <c r="C8" s="18">
        <v>4228970</v>
      </c>
      <c r="D8" s="18">
        <v>4972278</v>
      </c>
      <c r="E8" s="78">
        <v>4.8585186322131264</v>
      </c>
      <c r="F8" s="79">
        <v>5.1312354629636348</v>
      </c>
      <c r="G8" s="77">
        <v>5.5074122057146688</v>
      </c>
      <c r="I8" s="93">
        <v>2941006</v>
      </c>
      <c r="J8" s="18">
        <v>3290576</v>
      </c>
      <c r="K8" s="18">
        <v>3891856</v>
      </c>
      <c r="L8" s="78">
        <v>6.238639722218398</v>
      </c>
      <c r="M8" s="79">
        <v>6.5260361010669943</v>
      </c>
      <c r="N8" s="77">
        <v>7.0073886392559359</v>
      </c>
      <c r="P8" s="93">
        <v>759044</v>
      </c>
      <c r="Q8" s="18">
        <v>938394</v>
      </c>
      <c r="R8" s="18">
        <v>1080422</v>
      </c>
      <c r="S8" s="78">
        <v>2.6161169796277997</v>
      </c>
      <c r="T8" s="79">
        <v>2.9330369688481914</v>
      </c>
      <c r="U8" s="77">
        <v>3.1096594289982558</v>
      </c>
    </row>
    <row r="9" spans="1:21" x14ac:dyDescent="0.3">
      <c r="A9" s="17" t="s">
        <v>81</v>
      </c>
      <c r="B9" s="18">
        <v>19904168</v>
      </c>
      <c r="C9" s="18">
        <v>21703689</v>
      </c>
      <c r="D9" s="18">
        <v>23807740</v>
      </c>
      <c r="E9" s="78">
        <v>26.136071427872675</v>
      </c>
      <c r="F9" s="79">
        <v>26.334246559784948</v>
      </c>
      <c r="G9" s="77">
        <v>26.370013476012673</v>
      </c>
      <c r="I9" s="93">
        <v>11128352</v>
      </c>
      <c r="J9" s="18">
        <v>11938088</v>
      </c>
      <c r="K9" s="18">
        <v>12987718</v>
      </c>
      <c r="L9" s="78">
        <v>23.60613301367918</v>
      </c>
      <c r="M9" s="79">
        <v>23.676217557568851</v>
      </c>
      <c r="N9" s="77">
        <v>23.384726352429233</v>
      </c>
      <c r="P9" s="93">
        <v>8775816</v>
      </c>
      <c r="Q9" s="18">
        <v>9765601</v>
      </c>
      <c r="R9" s="18">
        <v>10820022</v>
      </c>
      <c r="S9" s="78">
        <v>30.246680360676478</v>
      </c>
      <c r="T9" s="79">
        <v>30.523286333907578</v>
      </c>
      <c r="U9" s="77">
        <v>31.142075442992244</v>
      </c>
    </row>
    <row r="10" spans="1:21" x14ac:dyDescent="0.3">
      <c r="A10" s="17" t="s">
        <v>83</v>
      </c>
      <c r="B10" s="18">
        <v>10985561</v>
      </c>
      <c r="C10" s="18">
        <v>11191880</v>
      </c>
      <c r="D10" s="18">
        <v>11720750</v>
      </c>
      <c r="E10" s="78">
        <v>14.425089607927966</v>
      </c>
      <c r="F10" s="79">
        <v>13.579706536871495</v>
      </c>
      <c r="G10" s="77">
        <v>12.982178713686203</v>
      </c>
      <c r="I10" s="93">
        <v>7216967</v>
      </c>
      <c r="J10" s="18">
        <v>7373528</v>
      </c>
      <c r="K10" s="18">
        <v>8020786</v>
      </c>
      <c r="L10" s="78">
        <v>15.309066693552936</v>
      </c>
      <c r="M10" s="79">
        <v>14.623552204911332</v>
      </c>
      <c r="N10" s="77">
        <v>14.441635223477709</v>
      </c>
      <c r="P10" s="93">
        <v>3768594</v>
      </c>
      <c r="Q10" s="18">
        <v>3818352</v>
      </c>
      <c r="R10" s="18">
        <v>3699964</v>
      </c>
      <c r="S10" s="78">
        <v>12.988815869334911</v>
      </c>
      <c r="T10" s="79">
        <v>11.934611235872596</v>
      </c>
      <c r="U10" s="77">
        <v>10.649198127726113</v>
      </c>
    </row>
    <row r="11" spans="1:21" x14ac:dyDescent="0.3">
      <c r="A11" s="17" t="s">
        <v>185</v>
      </c>
      <c r="B11" s="18">
        <v>11216452</v>
      </c>
      <c r="C11" s="18">
        <v>12172532</v>
      </c>
      <c r="D11" s="18">
        <v>13296130</v>
      </c>
      <c r="E11" s="78">
        <v>14.72827151776981</v>
      </c>
      <c r="F11" s="79">
        <v>14.76958405296317</v>
      </c>
      <c r="G11" s="77">
        <v>14.727106700544294</v>
      </c>
      <c r="I11" s="93">
        <v>9646827</v>
      </c>
      <c r="J11" s="18">
        <v>10376209</v>
      </c>
      <c r="K11" s="18">
        <v>11318278</v>
      </c>
      <c r="L11" s="78">
        <v>20.463432619848085</v>
      </c>
      <c r="M11" s="79">
        <v>20.578620437946505</v>
      </c>
      <c r="N11" s="77">
        <v>20.378855916853141</v>
      </c>
      <c r="P11" s="93">
        <v>1569625</v>
      </c>
      <c r="Q11" s="18">
        <v>1796323</v>
      </c>
      <c r="R11" s="18">
        <v>1977852</v>
      </c>
      <c r="S11" s="78">
        <v>5.4098611070613627</v>
      </c>
      <c r="T11" s="79">
        <v>5.6145731611586278</v>
      </c>
      <c r="U11" s="77">
        <v>5.6926331757063986</v>
      </c>
    </row>
    <row r="12" spans="1:21" x14ac:dyDescent="0.3">
      <c r="A12" s="17" t="s">
        <v>161</v>
      </c>
      <c r="B12" s="18">
        <v>1067829</v>
      </c>
      <c r="C12" s="18">
        <v>1166321</v>
      </c>
      <c r="D12" s="18">
        <v>1326013</v>
      </c>
      <c r="E12" s="78">
        <v>1.4021613471486902</v>
      </c>
      <c r="F12" s="79">
        <v>1.415159643222631</v>
      </c>
      <c r="G12" s="77">
        <v>1.4687232252774935</v>
      </c>
      <c r="I12" s="93">
        <v>1045393</v>
      </c>
      <c r="J12" s="18">
        <v>1145647</v>
      </c>
      <c r="K12" s="18">
        <v>1305280</v>
      </c>
      <c r="L12" s="78">
        <v>2.2175508295899626</v>
      </c>
      <c r="M12" s="79">
        <v>2.2721048476251875</v>
      </c>
      <c r="N12" s="77">
        <v>2.3501908197651682</v>
      </c>
      <c r="P12" s="93">
        <v>22436</v>
      </c>
      <c r="Q12" s="18">
        <v>20674</v>
      </c>
      <c r="R12" s="18">
        <v>20733</v>
      </c>
      <c r="S12" s="78">
        <v>7.7327797275163646E-2</v>
      </c>
      <c r="T12" s="79">
        <v>6.4618493185130674E-2</v>
      </c>
      <c r="U12" s="77">
        <v>5.967350622388367E-2</v>
      </c>
    </row>
    <row r="13" spans="1:21" x14ac:dyDescent="0.3">
      <c r="A13" s="17" t="s">
        <v>162</v>
      </c>
      <c r="B13" s="18">
        <v>1320108</v>
      </c>
      <c r="C13" s="18">
        <v>1398365</v>
      </c>
      <c r="D13" s="18">
        <v>1704706</v>
      </c>
      <c r="E13" s="78">
        <v>1.733427741390956</v>
      </c>
      <c r="F13" s="79">
        <v>1.6967110379518282</v>
      </c>
      <c r="G13" s="77">
        <v>1.8881725099753131</v>
      </c>
      <c r="I13" s="93">
        <v>122359</v>
      </c>
      <c r="J13" s="18">
        <v>633</v>
      </c>
      <c r="K13" s="18">
        <v>0</v>
      </c>
      <c r="L13" s="78">
        <v>0.25955530786775716</v>
      </c>
      <c r="M13" s="79">
        <v>1.2553974902799411E-3</v>
      </c>
      <c r="N13" s="77" t="s">
        <v>163</v>
      </c>
      <c r="P13" s="93">
        <v>1197749</v>
      </c>
      <c r="Q13" s="18">
        <v>1397732</v>
      </c>
      <c r="R13" s="18">
        <v>1704706</v>
      </c>
      <c r="S13" s="78">
        <v>4.1281552798417707</v>
      </c>
      <c r="T13" s="79">
        <v>4.3687402397523005</v>
      </c>
      <c r="U13" s="77">
        <v>4.9064671827951489</v>
      </c>
    </row>
    <row r="14" spans="1:21" x14ac:dyDescent="0.3">
      <c r="A14" s="17" t="s">
        <v>164</v>
      </c>
      <c r="B14" s="18">
        <v>1849741</v>
      </c>
      <c r="C14" s="18">
        <v>2113579</v>
      </c>
      <c r="D14" s="18">
        <v>2281351</v>
      </c>
      <c r="E14" s="78">
        <v>2.4288863970131596</v>
      </c>
      <c r="F14" s="79">
        <v>2.5645184332296553</v>
      </c>
      <c r="G14" s="77">
        <v>2.5268780914742428</v>
      </c>
      <c r="I14" s="93">
        <v>863191</v>
      </c>
      <c r="J14" s="18">
        <v>944222</v>
      </c>
      <c r="K14" s="18">
        <v>1068299</v>
      </c>
      <c r="L14" s="78">
        <v>1.8310529323848443</v>
      </c>
      <c r="M14" s="79">
        <v>1.87262863991644</v>
      </c>
      <c r="N14" s="77">
        <v>1.9235003237346082</v>
      </c>
      <c r="P14" s="93">
        <v>986550</v>
      </c>
      <c r="Q14" s="18">
        <v>1169357</v>
      </c>
      <c r="R14" s="18">
        <v>1213052</v>
      </c>
      <c r="S14" s="78">
        <v>3.4002379391073583</v>
      </c>
      <c r="T14" s="79">
        <v>3.6549331206096953</v>
      </c>
      <c r="U14" s="77">
        <v>3.4913937236239101</v>
      </c>
    </row>
    <row r="15" spans="1:21" x14ac:dyDescent="0.3">
      <c r="A15" s="17" t="s">
        <v>165</v>
      </c>
      <c r="B15" s="18">
        <v>1081799</v>
      </c>
      <c r="C15" s="18">
        <v>1125657</v>
      </c>
      <c r="D15" s="18">
        <v>1311811</v>
      </c>
      <c r="E15" s="78">
        <v>1.4205052898770363</v>
      </c>
      <c r="F15" s="79">
        <v>1.3658198373441419</v>
      </c>
      <c r="G15" s="77">
        <v>1.4529927556324818</v>
      </c>
      <c r="I15" s="93">
        <v>0</v>
      </c>
      <c r="J15" s="18">
        <v>0</v>
      </c>
      <c r="K15" s="18">
        <v>0</v>
      </c>
      <c r="L15" s="78" t="s">
        <v>163</v>
      </c>
      <c r="M15" s="79" t="s">
        <v>163</v>
      </c>
      <c r="N15" s="77" t="s">
        <v>163</v>
      </c>
      <c r="P15" s="93">
        <v>1081799</v>
      </c>
      <c r="Q15" s="18">
        <v>1125657</v>
      </c>
      <c r="R15" s="18">
        <v>1311811</v>
      </c>
      <c r="S15" s="78">
        <v>3.7285226316845583</v>
      </c>
      <c r="T15" s="79">
        <v>3.5183447413802185</v>
      </c>
      <c r="U15" s="77">
        <v>3.7756408562706341</v>
      </c>
    </row>
    <row r="16" spans="1:21" x14ac:dyDescent="0.3">
      <c r="A16" s="17" t="s">
        <v>166</v>
      </c>
      <c r="B16" s="18">
        <v>225060</v>
      </c>
      <c r="C16" s="18">
        <v>240917</v>
      </c>
      <c r="D16" s="18">
        <v>261168</v>
      </c>
      <c r="E16" s="78">
        <v>0.29552525056847512</v>
      </c>
      <c r="F16" s="79">
        <v>0.29231748015020442</v>
      </c>
      <c r="G16" s="77">
        <v>0.28927582708410282</v>
      </c>
      <c r="I16" s="93">
        <v>225060</v>
      </c>
      <c r="J16" s="18">
        <v>240917</v>
      </c>
      <c r="K16" s="18">
        <v>261168</v>
      </c>
      <c r="L16" s="78">
        <v>0.47741087773451418</v>
      </c>
      <c r="M16" s="79">
        <v>0.47779873169948273</v>
      </c>
      <c r="N16" s="77">
        <v>0.47023982288584015</v>
      </c>
      <c r="P16" s="93">
        <v>0</v>
      </c>
      <c r="Q16" s="18">
        <v>0</v>
      </c>
      <c r="R16" s="18">
        <v>0</v>
      </c>
      <c r="S16" s="78" t="s">
        <v>163</v>
      </c>
      <c r="T16" s="79" t="s">
        <v>163</v>
      </c>
      <c r="U16" s="77" t="s">
        <v>163</v>
      </c>
    </row>
    <row r="17" spans="1:21" x14ac:dyDescent="0.3">
      <c r="A17" s="17" t="s">
        <v>167</v>
      </c>
      <c r="B17" s="18">
        <v>63635</v>
      </c>
      <c r="C17" s="18">
        <v>59809</v>
      </c>
      <c r="D17" s="18">
        <v>0</v>
      </c>
      <c r="E17" s="78">
        <v>8.3558825735025835E-2</v>
      </c>
      <c r="F17" s="79">
        <v>7.2569458237914206E-2</v>
      </c>
      <c r="G17" s="77" t="s">
        <v>163</v>
      </c>
      <c r="I17" s="93">
        <v>0</v>
      </c>
      <c r="J17" s="18">
        <v>0</v>
      </c>
      <c r="K17" s="18">
        <v>0</v>
      </c>
      <c r="L17" s="78" t="s">
        <v>163</v>
      </c>
      <c r="M17" s="79" t="s">
        <v>163</v>
      </c>
      <c r="N17" s="77" t="s">
        <v>163</v>
      </c>
      <c r="P17" s="93">
        <v>63635</v>
      </c>
      <c r="Q17" s="18">
        <v>59809</v>
      </c>
      <c r="R17" s="18">
        <v>0</v>
      </c>
      <c r="S17" s="78">
        <v>0.21932404972388297</v>
      </c>
      <c r="T17" s="79">
        <v>0.18693854401226082</v>
      </c>
      <c r="U17" s="77" t="s">
        <v>163</v>
      </c>
    </row>
    <row r="18" spans="1:21" x14ac:dyDescent="0.3">
      <c r="A18" s="17" t="s">
        <v>168</v>
      </c>
      <c r="B18" s="18">
        <v>0</v>
      </c>
      <c r="C18" s="18">
        <v>0</v>
      </c>
      <c r="D18" s="18">
        <v>56716</v>
      </c>
      <c r="E18" s="78" t="s">
        <v>163</v>
      </c>
      <c r="F18" s="79" t="s">
        <v>163</v>
      </c>
      <c r="G18" s="77">
        <v>6.2819977213525294E-2</v>
      </c>
      <c r="I18" s="93">
        <v>0</v>
      </c>
      <c r="J18" s="18">
        <v>0</v>
      </c>
      <c r="K18" s="18">
        <v>8112</v>
      </c>
      <c r="L18" s="78" t="s">
        <v>163</v>
      </c>
      <c r="M18" s="79" t="s">
        <v>163</v>
      </c>
      <c r="N18" s="77">
        <v>1.4605868418986765E-2</v>
      </c>
      <c r="P18" s="93">
        <v>0</v>
      </c>
      <c r="Q18" s="18">
        <v>0</v>
      </c>
      <c r="R18" s="18">
        <v>48604</v>
      </c>
      <c r="S18" s="78" t="s">
        <v>163</v>
      </c>
      <c r="T18" s="79" t="s">
        <v>163</v>
      </c>
      <c r="U18" s="77">
        <v>0.13989153024191586</v>
      </c>
    </row>
    <row r="19" spans="1:21" x14ac:dyDescent="0.3">
      <c r="A19" s="17" t="s">
        <v>169</v>
      </c>
      <c r="B19" s="18">
        <v>438710</v>
      </c>
      <c r="C19" s="18">
        <v>574838</v>
      </c>
      <c r="D19" s="18">
        <v>623150</v>
      </c>
      <c r="E19" s="78">
        <v>0.57606808263083498</v>
      </c>
      <c r="F19" s="79">
        <v>0.69748168728061199</v>
      </c>
      <c r="G19" s="77">
        <v>0.69021561465209624</v>
      </c>
      <c r="I19" s="93">
        <v>3846</v>
      </c>
      <c r="J19" s="18">
        <v>4927</v>
      </c>
      <c r="K19" s="18">
        <v>5620</v>
      </c>
      <c r="L19" s="78">
        <v>8.1583677053538688E-3</v>
      </c>
      <c r="M19" s="79">
        <v>9.7714746202358128E-3</v>
      </c>
      <c r="N19" s="77">
        <v>1.011895716404162E-2</v>
      </c>
      <c r="P19" s="93">
        <v>434864</v>
      </c>
      <c r="Q19" s="18">
        <v>569911</v>
      </c>
      <c r="R19" s="18">
        <v>617530</v>
      </c>
      <c r="S19" s="78">
        <v>1.4987999302133519</v>
      </c>
      <c r="T19" s="79">
        <v>1.7813093774611108</v>
      </c>
      <c r="U19" s="77">
        <v>1.7773684608322424</v>
      </c>
    </row>
    <row r="20" spans="1:21" x14ac:dyDescent="0.3">
      <c r="A20" s="17" t="s">
        <v>170</v>
      </c>
      <c r="B20" s="18">
        <v>3026066</v>
      </c>
      <c r="C20" s="18">
        <v>3305126</v>
      </c>
      <c r="D20" s="18">
        <v>3629373</v>
      </c>
      <c r="E20" s="78">
        <v>3.9735133426052749</v>
      </c>
      <c r="F20" s="79"/>
      <c r="G20" s="77">
        <v>4.019979003444953</v>
      </c>
      <c r="I20" s="93">
        <v>2001828</v>
      </c>
      <c r="J20" s="18">
        <v>2184488</v>
      </c>
      <c r="K20" s="18">
        <v>2410574</v>
      </c>
      <c r="L20" s="78">
        <v>4.2463985717298813</v>
      </c>
      <c r="M20" s="79">
        <v>4.3323866552079746</v>
      </c>
      <c r="N20" s="77">
        <v>4.340301609742431</v>
      </c>
      <c r="P20" s="93">
        <v>1024238</v>
      </c>
      <c r="Q20" s="18">
        <v>1120638</v>
      </c>
      <c r="R20" s="18">
        <v>1218799</v>
      </c>
      <c r="S20" s="78">
        <v>3.5301331977856596</v>
      </c>
      <c r="T20" s="79">
        <v>3.5026573941181418</v>
      </c>
      <c r="U20" s="77">
        <v>3.5079346796007904</v>
      </c>
    </row>
    <row r="21" spans="1:21" x14ac:dyDescent="0.3">
      <c r="A21" s="17" t="s">
        <v>171</v>
      </c>
      <c r="B21" s="18">
        <v>4325</v>
      </c>
      <c r="C21" s="18">
        <v>4976</v>
      </c>
      <c r="D21" s="18">
        <v>5421</v>
      </c>
      <c r="E21" s="78">
        <v>5.6791376020112628E-3</v>
      </c>
      <c r="F21" s="79">
        <v>6.0376469125359242E-3</v>
      </c>
      <c r="G21" s="77">
        <v>6.0044272599358321E-3</v>
      </c>
      <c r="I21" s="93">
        <v>0</v>
      </c>
      <c r="J21" s="18">
        <v>0</v>
      </c>
      <c r="K21" s="18">
        <v>0</v>
      </c>
      <c r="L21" s="78" t="s">
        <v>163</v>
      </c>
      <c r="M21" s="79" t="s">
        <v>163</v>
      </c>
      <c r="N21" s="77" t="s">
        <v>163</v>
      </c>
      <c r="P21" s="93">
        <v>4325</v>
      </c>
      <c r="Q21" s="18">
        <v>4976</v>
      </c>
      <c r="R21" s="18">
        <v>5421</v>
      </c>
      <c r="S21" s="78">
        <v>1.4906521804915437E-2</v>
      </c>
      <c r="T21" s="79">
        <v>1.5552946797388518E-2</v>
      </c>
      <c r="U21" s="77">
        <v>1.5602666147671506E-2</v>
      </c>
    </row>
    <row r="22" spans="1:21" x14ac:dyDescent="0.3">
      <c r="A22" s="17" t="s">
        <v>172</v>
      </c>
      <c r="B22" s="18">
        <v>1814</v>
      </c>
      <c r="C22" s="18">
        <v>6914</v>
      </c>
      <c r="D22" s="18">
        <v>52460</v>
      </c>
      <c r="E22" s="78">
        <v>2.3819550543464582E-3</v>
      </c>
      <c r="F22" s="79">
        <v>8.3891259552398272E-3</v>
      </c>
      <c r="G22" s="77">
        <v>5.810593138834786E-2</v>
      </c>
      <c r="I22" s="93">
        <v>1814</v>
      </c>
      <c r="J22" s="18">
        <v>6914</v>
      </c>
      <c r="K22" s="18">
        <v>18582</v>
      </c>
      <c r="L22" s="78">
        <v>3.847966463211627E-3</v>
      </c>
      <c r="M22" s="79">
        <v>1.3712193124479483E-2</v>
      </c>
      <c r="N22" s="77">
        <v>3.3457377584025158E-2</v>
      </c>
      <c r="P22" s="93">
        <v>0</v>
      </c>
      <c r="Q22" s="18">
        <v>0</v>
      </c>
      <c r="R22" s="18">
        <v>33878</v>
      </c>
      <c r="S22" s="78" t="s">
        <v>163</v>
      </c>
      <c r="T22" s="79" t="s">
        <v>163</v>
      </c>
      <c r="U22" s="77">
        <v>9.7507309306551437E-2</v>
      </c>
    </row>
    <row r="23" spans="1:21" x14ac:dyDescent="0.3">
      <c r="A23" s="17" t="s">
        <v>173</v>
      </c>
      <c r="B23" s="18">
        <v>45899</v>
      </c>
      <c r="C23" s="18">
        <v>106139</v>
      </c>
      <c r="D23" s="18">
        <v>159394</v>
      </c>
      <c r="E23" s="78">
        <v>6.026976573288207E-2</v>
      </c>
      <c r="F23" s="79">
        <v>0.12878412492959213</v>
      </c>
      <c r="G23" s="77">
        <v>0.17654854799302933</v>
      </c>
      <c r="I23" s="93">
        <v>12838</v>
      </c>
      <c r="J23" s="18">
        <v>37037</v>
      </c>
      <c r="K23" s="18">
        <v>75460</v>
      </c>
      <c r="L23" s="78">
        <v>2.723274170601481E-2</v>
      </c>
      <c r="M23" s="79">
        <v>7.3453644308843893E-2</v>
      </c>
      <c r="N23" s="77">
        <v>0.13586770597839512</v>
      </c>
      <c r="P23" s="93">
        <v>33061</v>
      </c>
      <c r="Q23" s="18">
        <v>69102</v>
      </c>
      <c r="R23" s="18">
        <v>83934</v>
      </c>
      <c r="S23" s="78">
        <v>0.11394786529301948</v>
      </c>
      <c r="T23" s="79">
        <v>0.21598467234588853</v>
      </c>
      <c r="U23" s="77">
        <v>0.24157797093500466</v>
      </c>
    </row>
    <row r="24" spans="1:21" x14ac:dyDescent="0.3">
      <c r="A24" s="17" t="s">
        <v>174</v>
      </c>
      <c r="B24" s="18">
        <v>100789</v>
      </c>
      <c r="C24" s="18">
        <v>96959</v>
      </c>
      <c r="D24" s="18">
        <v>170241</v>
      </c>
      <c r="E24" s="78">
        <v>0.13234557220095103</v>
      </c>
      <c r="F24" s="79">
        <v>0.11764553999046838</v>
      </c>
      <c r="G24" s="77">
        <v>0.18856294063064674</v>
      </c>
      <c r="H24"/>
      <c r="I24" s="93">
        <v>0</v>
      </c>
      <c r="J24" s="18">
        <v>0</v>
      </c>
      <c r="K24" s="18">
        <v>0</v>
      </c>
      <c r="L24" s="78" t="s">
        <v>163</v>
      </c>
      <c r="M24" s="79" t="s">
        <v>163</v>
      </c>
      <c r="N24" s="77" t="s">
        <v>163</v>
      </c>
      <c r="O24"/>
      <c r="P24" s="93">
        <v>100789</v>
      </c>
      <c r="Q24" s="18">
        <v>96959</v>
      </c>
      <c r="R24" s="18">
        <v>170241</v>
      </c>
      <c r="S24" s="78">
        <v>0.34737882686603977</v>
      </c>
      <c r="T24" s="79">
        <v>0.30305429431832664</v>
      </c>
      <c r="U24" s="77">
        <v>0.48998588593354458</v>
      </c>
    </row>
    <row r="25" spans="1:21" x14ac:dyDescent="0.3">
      <c r="A25" s="17" t="s">
        <v>175</v>
      </c>
      <c r="B25" s="18">
        <v>2524176</v>
      </c>
      <c r="C25" s="18">
        <v>2699589</v>
      </c>
      <c r="D25" s="18">
        <v>3029206</v>
      </c>
      <c r="E25" s="78">
        <v>3.3144838926460998</v>
      </c>
      <c r="F25" s="79">
        <v>3.2755557055799724</v>
      </c>
      <c r="G25" s="77">
        <v>3.3552199008229442</v>
      </c>
      <c r="H25"/>
      <c r="I25" s="93">
        <v>2051240</v>
      </c>
      <c r="J25" s="18">
        <v>2181948</v>
      </c>
      <c r="K25" s="18">
        <v>2439174</v>
      </c>
      <c r="L25" s="78">
        <v>4.3512142932735491</v>
      </c>
      <c r="M25" s="79">
        <v>4.3273491992438187</v>
      </c>
      <c r="N25" s="77">
        <v>4.3917966586555259</v>
      </c>
      <c r="O25"/>
      <c r="P25" s="93">
        <v>472936</v>
      </c>
      <c r="Q25" s="18">
        <v>517641</v>
      </c>
      <c r="R25" s="18">
        <v>590032</v>
      </c>
      <c r="S25" s="78">
        <v>1.6300186812322512</v>
      </c>
      <c r="T25" s="79">
        <v>1.6179346730600863</v>
      </c>
      <c r="U25" s="77">
        <v>1.6982240015574459</v>
      </c>
    </row>
    <row r="26" spans="1:21" x14ac:dyDescent="0.3">
      <c r="A26" s="17" t="s">
        <v>176</v>
      </c>
      <c r="B26" s="18">
        <v>492483</v>
      </c>
      <c r="C26" s="18">
        <v>608226</v>
      </c>
      <c r="D26" s="18">
        <v>640902</v>
      </c>
      <c r="E26" s="78">
        <v>0.6466771615378758</v>
      </c>
      <c r="F26" s="79">
        <v>0.73799313324438809</v>
      </c>
      <c r="G26" s="77">
        <v>0.70987814789658632</v>
      </c>
      <c r="H26"/>
      <c r="I26" s="93">
        <v>143501</v>
      </c>
      <c r="J26" s="18">
        <v>189686</v>
      </c>
      <c r="K26" s="18">
        <v>220974</v>
      </c>
      <c r="L26" s="78">
        <v>0.30440299638221152</v>
      </c>
      <c r="M26" s="79">
        <v>0.37619483150275024</v>
      </c>
      <c r="N26" s="77">
        <v>0.39786947337489909</v>
      </c>
      <c r="O26"/>
      <c r="P26" s="93">
        <v>348982</v>
      </c>
      <c r="Q26" s="18">
        <v>418540</v>
      </c>
      <c r="R26" s="18">
        <v>419928</v>
      </c>
      <c r="S26" s="78">
        <v>1.2027994896006935</v>
      </c>
      <c r="T26" s="79">
        <v>1.308185360244974</v>
      </c>
      <c r="U26" s="77">
        <v>1.2086324276073419</v>
      </c>
    </row>
    <row r="27" spans="1:21" x14ac:dyDescent="0.3">
      <c r="A27" s="17" t="s">
        <v>177</v>
      </c>
      <c r="B27" s="18">
        <v>664873</v>
      </c>
      <c r="C27" s="18">
        <v>692627</v>
      </c>
      <c r="D27" s="18">
        <v>838542</v>
      </c>
      <c r="E27" s="78">
        <v>0.87304167742474781</v>
      </c>
      <c r="F27" s="79">
        <v>0.84040138024297018</v>
      </c>
      <c r="G27" s="77">
        <v>0.92878886615036194</v>
      </c>
      <c r="I27" s="93">
        <v>292647</v>
      </c>
      <c r="J27" s="18">
        <v>294955</v>
      </c>
      <c r="K27" s="18">
        <v>395419</v>
      </c>
      <c r="L27" s="78">
        <v>0.62078050802618134</v>
      </c>
      <c r="M27" s="79">
        <v>0.58496961571172201</v>
      </c>
      <c r="N27" s="77">
        <v>0.71196226385198813</v>
      </c>
      <c r="P27" s="93">
        <v>372226</v>
      </c>
      <c r="Q27" s="18">
        <v>397672</v>
      </c>
      <c r="R27" s="18">
        <v>443123</v>
      </c>
      <c r="S27" s="78">
        <v>1.2829121353425326</v>
      </c>
      <c r="T27" s="79">
        <v>1.242960502172646</v>
      </c>
      <c r="U27" s="77">
        <v>1.2753920367745142</v>
      </c>
    </row>
    <row r="28" spans="1:21" x14ac:dyDescent="0.3">
      <c r="A28" s="17" t="s">
        <v>178</v>
      </c>
      <c r="B28" s="18">
        <v>160157</v>
      </c>
      <c r="C28" s="18">
        <v>173420</v>
      </c>
      <c r="D28" s="18">
        <v>184302</v>
      </c>
      <c r="E28" s="78">
        <v>0.2103014198671255</v>
      </c>
      <c r="F28" s="79">
        <v>0.21041976036414389</v>
      </c>
      <c r="G28" s="77">
        <v>0.20413723535522849</v>
      </c>
      <c r="I28" s="93">
        <v>88619</v>
      </c>
      <c r="J28" s="18">
        <v>94817</v>
      </c>
      <c r="K28" s="18">
        <v>101846</v>
      </c>
      <c r="L28" s="78">
        <v>0.18798398015620241</v>
      </c>
      <c r="M28" s="79">
        <v>0.1880458512415058</v>
      </c>
      <c r="N28" s="77">
        <v>0.1833763899161891</v>
      </c>
      <c r="P28" s="93">
        <v>71538</v>
      </c>
      <c r="Q28" s="18">
        <v>78603</v>
      </c>
      <c r="R28" s="18">
        <v>82456</v>
      </c>
      <c r="S28" s="78">
        <v>0.24656248713989376</v>
      </c>
      <c r="T28" s="79">
        <v>0.24568092385754214</v>
      </c>
      <c r="U28" s="77">
        <v>0.23732400661730341</v>
      </c>
    </row>
    <row r="29" spans="1:21" x14ac:dyDescent="0.3">
      <c r="A29" s="17" t="s">
        <v>179</v>
      </c>
      <c r="B29" s="18">
        <v>188733</v>
      </c>
      <c r="C29" s="18">
        <v>209204</v>
      </c>
      <c r="D29" s="18">
        <v>255184</v>
      </c>
      <c r="E29" s="78">
        <v>0.24782443399777843</v>
      </c>
      <c r="F29" s="79">
        <v>0.25383840126410079</v>
      </c>
      <c r="G29" s="77">
        <v>0.28264780776599618</v>
      </c>
      <c r="I29" s="93">
        <v>0</v>
      </c>
      <c r="J29" s="18">
        <v>1115</v>
      </c>
      <c r="K29" s="18">
        <v>1419</v>
      </c>
      <c r="L29" s="78" t="s">
        <v>163</v>
      </c>
      <c r="M29" s="79">
        <v>2.2113241732419184E-3</v>
      </c>
      <c r="N29" s="77">
        <v>2.5549466576112205E-3</v>
      </c>
      <c r="P29" s="93">
        <v>188733</v>
      </c>
      <c r="Q29" s="18">
        <v>208089</v>
      </c>
      <c r="R29" s="18">
        <v>253765</v>
      </c>
      <c r="S29" s="78">
        <v>0.65048614562013995</v>
      </c>
      <c r="T29" s="79">
        <v>0.65040135573186886</v>
      </c>
      <c r="U29" s="77">
        <v>0.73038379910788787</v>
      </c>
    </row>
    <row r="30" spans="1:21" x14ac:dyDescent="0.3">
      <c r="A30" s="17" t="s">
        <v>180</v>
      </c>
      <c r="B30" s="18">
        <v>25705</v>
      </c>
      <c r="C30" s="18">
        <v>29735</v>
      </c>
      <c r="D30" s="18">
        <v>33669</v>
      </c>
      <c r="E30" s="78">
        <v>3.3753117239236879E-2</v>
      </c>
      <c r="F30" s="79">
        <v>3.6079065704231451E-2</v>
      </c>
      <c r="G30" s="77">
        <v>3.7292577276292108E-2</v>
      </c>
      <c r="I30" s="93">
        <v>0</v>
      </c>
      <c r="J30" s="18">
        <v>0</v>
      </c>
      <c r="K30" s="18">
        <v>0</v>
      </c>
      <c r="L30" s="78" t="s">
        <v>163</v>
      </c>
      <c r="M30" s="79" t="s">
        <v>163</v>
      </c>
      <c r="N30" s="77" t="s">
        <v>163</v>
      </c>
      <c r="P30" s="93">
        <v>25705</v>
      </c>
      <c r="Q30" s="18">
        <v>29735</v>
      </c>
      <c r="R30" s="18">
        <v>33669</v>
      </c>
      <c r="S30" s="78">
        <v>8.8594715143433825E-2</v>
      </c>
      <c r="T30" s="79">
        <v>9.2939484127883359E-2</v>
      </c>
      <c r="U30" s="77">
        <v>9.6905767667580148E-2</v>
      </c>
    </row>
    <row r="31" spans="1:21" x14ac:dyDescent="0.3">
      <c r="A31" s="17" t="s">
        <v>181</v>
      </c>
      <c r="B31" s="18">
        <v>61381</v>
      </c>
      <c r="C31" s="18">
        <v>66232</v>
      </c>
      <c r="D31" s="18">
        <v>48708</v>
      </c>
      <c r="E31" s="71">
        <v>8.0599108704983435E-2</v>
      </c>
      <c r="F31" s="72">
        <v>8.0362827634863201E-2</v>
      </c>
      <c r="G31" s="77">
        <v>5.3950127831941433E-2</v>
      </c>
      <c r="H31"/>
      <c r="I31" s="93">
        <v>0</v>
      </c>
      <c r="J31" s="18">
        <v>0</v>
      </c>
      <c r="K31" s="18">
        <v>0</v>
      </c>
      <c r="L31" s="71" t="s">
        <v>163</v>
      </c>
      <c r="M31" s="72" t="s">
        <v>163</v>
      </c>
      <c r="N31" s="77" t="s">
        <v>163</v>
      </c>
      <c r="O31"/>
      <c r="P31" s="93">
        <v>61381</v>
      </c>
      <c r="Q31" s="18">
        <v>66232</v>
      </c>
      <c r="R31" s="18">
        <v>48708</v>
      </c>
      <c r="S31" s="71">
        <v>0.21155542541214206</v>
      </c>
      <c r="T31" s="72">
        <v>0.20701422272601211</v>
      </c>
      <c r="U31" s="77">
        <v>0.14019086196657143</v>
      </c>
    </row>
    <row r="32" spans="1:21" x14ac:dyDescent="0.3">
      <c r="A32" s="17" t="s">
        <v>182</v>
      </c>
      <c r="B32" s="18">
        <v>435211</v>
      </c>
      <c r="C32" s="18">
        <v>566970</v>
      </c>
      <c r="D32" s="18">
        <v>703408</v>
      </c>
      <c r="E32" s="71">
        <v>0.57147356182865294</v>
      </c>
      <c r="F32" s="72">
        <v>0.68793502210620838</v>
      </c>
      <c r="G32" s="77">
        <v>0.77911126545968334</v>
      </c>
      <c r="H32"/>
      <c r="I32" s="93">
        <v>411232</v>
      </c>
      <c r="J32" s="18">
        <v>542844</v>
      </c>
      <c r="K32" s="18">
        <v>682699</v>
      </c>
      <c r="L32" s="71">
        <v>0.87233017894125897</v>
      </c>
      <c r="M32" s="72">
        <v>1.0765955690577005</v>
      </c>
      <c r="N32" s="77">
        <v>1.2292174265007205</v>
      </c>
      <c r="O32"/>
      <c r="P32" s="93">
        <v>23979</v>
      </c>
      <c r="Q32" s="18">
        <v>24126</v>
      </c>
      <c r="R32" s="18">
        <v>20709</v>
      </c>
      <c r="S32" s="71">
        <v>8.2645892800015552E-2</v>
      </c>
      <c r="T32" s="72">
        <v>7.5408037466598743E-2</v>
      </c>
      <c r="U32" s="77">
        <v>5.9604429672040077E-2</v>
      </c>
    </row>
    <row r="33" spans="1:21" x14ac:dyDescent="0.3">
      <c r="A33" s="17" t="s">
        <v>183</v>
      </c>
      <c r="B33" s="18">
        <v>39335</v>
      </c>
      <c r="C33" s="18">
        <v>81729</v>
      </c>
      <c r="D33" s="18">
        <v>164994</v>
      </c>
      <c r="E33" s="71">
        <v>5.1650607531818042E-2</v>
      </c>
      <c r="F33" s="72">
        <v>9.9166166502139982E-2</v>
      </c>
      <c r="G33" s="77">
        <v>0.1827512398682628</v>
      </c>
      <c r="I33" s="93">
        <v>0</v>
      </c>
      <c r="J33" s="18">
        <v>0</v>
      </c>
      <c r="K33" s="18">
        <v>0</v>
      </c>
      <c r="L33" s="71" t="s">
        <v>163</v>
      </c>
      <c r="M33" s="72" t="s">
        <v>163</v>
      </c>
      <c r="N33" s="77" t="s">
        <v>163</v>
      </c>
      <c r="P33" s="93">
        <v>39335</v>
      </c>
      <c r="Q33" s="18">
        <v>81729</v>
      </c>
      <c r="R33" s="18">
        <v>164994</v>
      </c>
      <c r="S33" s="71">
        <v>0.13557180004539854</v>
      </c>
      <c r="T33" s="72">
        <v>0.25545152508114272</v>
      </c>
      <c r="U33" s="77">
        <v>0.47488402478673908</v>
      </c>
    </row>
    <row r="34" spans="1:21" x14ac:dyDescent="0.3">
      <c r="A34" s="17" t="s">
        <v>184</v>
      </c>
      <c r="B34" s="18">
        <v>35456</v>
      </c>
      <c r="C34" s="18">
        <v>33703</v>
      </c>
      <c r="D34" s="18">
        <v>33123</v>
      </c>
      <c r="E34" s="71">
        <v>4.6557110477898574E-2</v>
      </c>
      <c r="F34" s="72">
        <v>4.0893652309726337E-2</v>
      </c>
      <c r="G34" s="77">
        <v>3.6687814818456843E-2</v>
      </c>
      <c r="I34" s="93">
        <v>35456</v>
      </c>
      <c r="J34" s="18">
        <v>33703</v>
      </c>
      <c r="K34" s="18">
        <v>33123</v>
      </c>
      <c r="L34" s="71">
        <v>7.5211410650292965E-2</v>
      </c>
      <c r="M34" s="72">
        <v>6.684148754329361E-2</v>
      </c>
      <c r="N34" s="77">
        <v>5.9638828851343514E-2</v>
      </c>
      <c r="P34" s="93">
        <v>0</v>
      </c>
      <c r="Q34" s="18">
        <v>0</v>
      </c>
      <c r="R34" s="18">
        <v>0</v>
      </c>
      <c r="S34" s="71" t="s">
        <v>163</v>
      </c>
      <c r="T34" s="72" t="s">
        <v>163</v>
      </c>
      <c r="U34" s="77" t="s">
        <v>163</v>
      </c>
    </row>
    <row r="35" spans="1:21" x14ac:dyDescent="0.3">
      <c r="A35" s="17" t="s">
        <v>5</v>
      </c>
      <c r="B35" s="18" t="s">
        <v>5</v>
      </c>
      <c r="C35" s="18" t="s">
        <v>5</v>
      </c>
      <c r="D35" s="18" t="s">
        <v>5</v>
      </c>
      <c r="E35" s="71" t="s">
        <v>5</v>
      </c>
      <c r="F35" s="72" t="s">
        <v>5</v>
      </c>
      <c r="G35" s="77" t="s">
        <v>5</v>
      </c>
      <c r="I35" s="93" t="s">
        <v>5</v>
      </c>
      <c r="J35" s="18" t="s">
        <v>5</v>
      </c>
      <c r="K35" s="18" t="s">
        <v>5</v>
      </c>
      <c r="L35" s="71" t="s">
        <v>5</v>
      </c>
      <c r="M35" s="72" t="s">
        <v>5</v>
      </c>
      <c r="N35" s="77" t="s">
        <v>5</v>
      </c>
      <c r="P35" s="93" t="s">
        <v>5</v>
      </c>
      <c r="Q35" s="18" t="s">
        <v>5</v>
      </c>
      <c r="R35" s="18" t="s">
        <v>5</v>
      </c>
      <c r="S35" s="71" t="s">
        <v>5</v>
      </c>
      <c r="T35" s="72" t="s">
        <v>5</v>
      </c>
      <c r="U35" s="77" t="s">
        <v>5</v>
      </c>
    </row>
    <row r="36" spans="1:21" x14ac:dyDescent="0.3">
      <c r="A36" s="17"/>
      <c r="B36" s="18"/>
      <c r="C36" s="18"/>
      <c r="D36" s="18"/>
      <c r="E36" s="71"/>
      <c r="F36" s="72"/>
      <c r="G36" s="28"/>
      <c r="H36"/>
      <c r="I36" s="93"/>
      <c r="J36" s="18"/>
      <c r="K36" s="18"/>
      <c r="L36" s="71"/>
      <c r="M36" s="72"/>
      <c r="N36" s="28"/>
      <c r="O36"/>
      <c r="P36" s="93"/>
      <c r="Q36" s="18"/>
      <c r="R36" s="18"/>
      <c r="S36" s="71"/>
      <c r="T36" s="72"/>
      <c r="U36" s="28"/>
    </row>
    <row r="37" spans="1:21" ht="13.5" thickBot="1" x14ac:dyDescent="0.35">
      <c r="A37" s="20" t="s">
        <v>4</v>
      </c>
      <c r="B37" s="21">
        <v>76155929</v>
      </c>
      <c r="C37" s="21">
        <v>82416214</v>
      </c>
      <c r="D37" s="22">
        <v>90283382</v>
      </c>
      <c r="E37" s="80">
        <v>100</v>
      </c>
      <c r="F37" s="80">
        <v>100</v>
      </c>
      <c r="G37" s="81">
        <v>100</v>
      </c>
      <c r="H37"/>
      <c r="I37" s="94">
        <v>47141783</v>
      </c>
      <c r="J37" s="21">
        <v>50422277</v>
      </c>
      <c r="K37" s="22">
        <v>55539320</v>
      </c>
      <c r="L37" s="80">
        <v>100</v>
      </c>
      <c r="M37" s="80">
        <v>100</v>
      </c>
      <c r="N37" s="81">
        <v>100</v>
      </c>
      <c r="O37"/>
      <c r="P37" s="94">
        <v>29014146</v>
      </c>
      <c r="Q37" s="21">
        <v>31993937</v>
      </c>
      <c r="R37" s="22">
        <v>34744062</v>
      </c>
      <c r="S37" s="80">
        <v>100</v>
      </c>
      <c r="T37" s="80">
        <v>100</v>
      </c>
      <c r="U37" s="81">
        <v>100</v>
      </c>
    </row>
    <row r="38" spans="1:21" x14ac:dyDescent="0.3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</row>
    <row r="39" spans="1:21" x14ac:dyDescent="0.3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</row>
    <row r="40" spans="1:21" x14ac:dyDescent="0.3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</row>
    <row r="41" spans="1:21" x14ac:dyDescent="0.3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</row>
    <row r="42" spans="1:21" x14ac:dyDescent="0.3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</row>
    <row r="43" spans="1:21" x14ac:dyDescent="0.3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</row>
    <row r="44" spans="1:21" x14ac:dyDescent="0.3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</row>
    <row r="45" spans="1:21" x14ac:dyDescent="0.3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</row>
    <row r="46" spans="1:21" x14ac:dyDescent="0.3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</row>
    <row r="47" spans="1:21" x14ac:dyDescent="0.3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</row>
    <row r="48" spans="1:21" x14ac:dyDescent="0.3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</row>
    <row r="49" spans="1:21" x14ac:dyDescent="0.3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</row>
    <row r="50" spans="1:21" x14ac:dyDescent="0.3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</row>
    <row r="51" spans="1:21" x14ac:dyDescent="0.3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</row>
    <row r="52" spans="1:21" x14ac:dyDescent="0.3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</row>
    <row r="53" spans="1:21" x14ac:dyDescent="0.3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</row>
    <row r="54" spans="1:21" x14ac:dyDescent="0.3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</row>
    <row r="55" spans="1:21" x14ac:dyDescent="0.3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</row>
    <row r="56" spans="1:21" x14ac:dyDescent="0.3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</row>
    <row r="57" spans="1:21" x14ac:dyDescent="0.3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</row>
    <row r="58" spans="1:21" x14ac:dyDescent="0.3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</row>
    <row r="59" spans="1:21" x14ac:dyDescent="0.3">
      <c r="A59" s="50"/>
      <c r="B59" s="50"/>
      <c r="C59" s="50"/>
      <c r="D59" s="50"/>
      <c r="E59" s="50"/>
      <c r="F59" s="50"/>
      <c r="G59" s="50"/>
      <c r="H59"/>
      <c r="I59" s="50"/>
      <c r="J59" s="50"/>
      <c r="K59" s="50"/>
      <c r="L59" s="50"/>
      <c r="M59" s="50"/>
      <c r="N59" s="50"/>
      <c r="O59"/>
      <c r="P59" s="50"/>
      <c r="Q59" s="50"/>
      <c r="R59" s="50"/>
      <c r="S59" s="50"/>
      <c r="T59" s="50"/>
      <c r="U59" s="50"/>
    </row>
    <row r="60" spans="1:21" x14ac:dyDescent="0.3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</row>
    <row r="61" spans="1:21" x14ac:dyDescent="0.3">
      <c r="A61" s="26" t="s">
        <v>157</v>
      </c>
      <c r="T61" s="25"/>
      <c r="U61" s="220">
        <v>7</v>
      </c>
    </row>
    <row r="62" spans="1:21" x14ac:dyDescent="0.3">
      <c r="A62" s="26" t="s">
        <v>158</v>
      </c>
      <c r="T62" s="25"/>
      <c r="U62" s="219"/>
    </row>
  </sheetData>
  <mergeCells count="4">
    <mergeCell ref="U61:U62"/>
    <mergeCell ref="I4:N4"/>
    <mergeCell ref="P4:U4"/>
    <mergeCell ref="D4:E4"/>
  </mergeCells>
  <phoneticPr fontId="0" type="noConversion"/>
  <hyperlinks>
    <hyperlink ref="A2" location="Innhold!A23" tooltip="Move to Tab2" display="Tilbake til innholdsfortegnelsen" xr:uid="{00000000-0004-0000-0600-000000000000}"/>
  </hyperlinks>
  <pageMargins left="0.78740157480314965" right="0.78740157480314965" top="0.78740157480314965" bottom="0.19685039370078741" header="3.937007874015748E-2" footer="3.937007874015748E-2"/>
  <pageSetup paperSize="9" scale="55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U79"/>
  <sheetViews>
    <sheetView showGridLines="0" showRowColHeaders="0" zoomScaleNormal="100" workbookViewId="0"/>
  </sheetViews>
  <sheetFormatPr defaultColWidth="11.453125" defaultRowHeight="13" x14ac:dyDescent="0.3"/>
  <cols>
    <col min="1" max="1" width="26.81640625" style="1" customWidth="1"/>
    <col min="2" max="4" width="11.7265625" style="1" customWidth="1"/>
    <col min="5" max="7" width="9.7265625" style="1" customWidth="1"/>
    <col min="8" max="8" width="6.7265625" style="1" customWidth="1"/>
    <col min="9" max="11" width="11.7265625" style="1" customWidth="1"/>
    <col min="12" max="14" width="9.7265625" style="1" customWidth="1"/>
    <col min="15" max="15" width="6.7265625" style="1" customWidth="1"/>
    <col min="16" max="18" width="11.7265625" style="1" customWidth="1"/>
    <col min="19" max="21" width="9.7265625" style="1" customWidth="1"/>
    <col min="22" max="16384" width="11.453125" style="1"/>
  </cols>
  <sheetData>
    <row r="1" spans="1:21" ht="5.25" customHeight="1" x14ac:dyDescent="0.3"/>
    <row r="2" spans="1:21" x14ac:dyDescent="0.3">
      <c r="A2" s="69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3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5.5" thickBot="1" x14ac:dyDescent="0.35">
      <c r="A4" s="5" t="s">
        <v>33</v>
      </c>
      <c r="B4" s="6"/>
      <c r="C4" s="6"/>
      <c r="D4" s="235" t="s">
        <v>103</v>
      </c>
      <c r="E4" s="235"/>
      <c r="F4" s="6"/>
      <c r="I4" s="235" t="s">
        <v>90</v>
      </c>
      <c r="J4" s="235"/>
      <c r="K4" s="235"/>
      <c r="L4" s="235"/>
      <c r="M4" s="235"/>
      <c r="N4" s="235"/>
      <c r="P4" s="235" t="s">
        <v>91</v>
      </c>
      <c r="Q4" s="235"/>
      <c r="R4" s="235"/>
      <c r="S4" s="235"/>
      <c r="T4" s="235"/>
      <c r="U4" s="235"/>
    </row>
    <row r="5" spans="1:21" x14ac:dyDescent="0.3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83" t="s">
        <v>1</v>
      </c>
      <c r="K5" s="10"/>
      <c r="L5" s="11"/>
      <c r="M5" s="83" t="s">
        <v>2</v>
      </c>
      <c r="N5" s="12"/>
      <c r="P5" s="7"/>
      <c r="Q5" s="83" t="s">
        <v>1</v>
      </c>
      <c r="R5" s="10"/>
      <c r="S5" s="11"/>
      <c r="T5" s="83" t="s">
        <v>2</v>
      </c>
      <c r="U5" s="12"/>
    </row>
    <row r="6" spans="1:21" x14ac:dyDescent="0.3">
      <c r="A6" s="13" t="s">
        <v>3</v>
      </c>
      <c r="B6" s="14" t="s">
        <v>159</v>
      </c>
      <c r="C6" s="15" t="s">
        <v>155</v>
      </c>
      <c r="D6" s="66" t="s">
        <v>156</v>
      </c>
      <c r="E6" s="15" t="s">
        <v>159</v>
      </c>
      <c r="F6" s="15" t="s">
        <v>155</v>
      </c>
      <c r="G6" s="16" t="s">
        <v>156</v>
      </c>
      <c r="I6" s="92" t="s">
        <v>159</v>
      </c>
      <c r="J6" s="15" t="s">
        <v>155</v>
      </c>
      <c r="K6" s="66" t="s">
        <v>156</v>
      </c>
      <c r="L6" s="15" t="s">
        <v>159</v>
      </c>
      <c r="M6" s="15" t="s">
        <v>155</v>
      </c>
      <c r="N6" s="16" t="s">
        <v>156</v>
      </c>
      <c r="P6" s="92" t="s">
        <v>159</v>
      </c>
      <c r="Q6" s="15" t="s">
        <v>155</v>
      </c>
      <c r="R6" s="66" t="s">
        <v>156</v>
      </c>
      <c r="S6" s="15" t="s">
        <v>159</v>
      </c>
      <c r="T6" s="15" t="s">
        <v>155</v>
      </c>
      <c r="U6" s="16" t="s">
        <v>156</v>
      </c>
    </row>
    <row r="7" spans="1:21" x14ac:dyDescent="0.3">
      <c r="A7" s="17" t="s">
        <v>80</v>
      </c>
      <c r="B7" s="18">
        <v>5795338</v>
      </c>
      <c r="C7" s="18">
        <v>6076957</v>
      </c>
      <c r="D7" s="19">
        <v>6431660</v>
      </c>
      <c r="E7" s="76">
        <v>20.251421675214516</v>
      </c>
      <c r="F7" s="76">
        <v>19.823142523009704</v>
      </c>
      <c r="G7" s="77">
        <v>19.100923782810064</v>
      </c>
      <c r="I7" s="93">
        <v>4015057</v>
      </c>
      <c r="J7" s="18">
        <v>4233889</v>
      </c>
      <c r="K7" s="19">
        <v>4519343</v>
      </c>
      <c r="L7" s="76">
        <v>18.555362384317739</v>
      </c>
      <c r="M7" s="76">
        <v>18.274263486654281</v>
      </c>
      <c r="N7" s="77">
        <v>17.673624412794499</v>
      </c>
      <c r="P7" s="93">
        <v>1780281</v>
      </c>
      <c r="Q7" s="18">
        <v>1843068</v>
      </c>
      <c r="R7" s="19">
        <v>1912317</v>
      </c>
      <c r="S7" s="76">
        <v>25.510257158689019</v>
      </c>
      <c r="T7" s="76">
        <v>24.615982141449994</v>
      </c>
      <c r="U7" s="77">
        <v>23.60632218670888</v>
      </c>
    </row>
    <row r="8" spans="1:21" x14ac:dyDescent="0.3">
      <c r="A8" s="17" t="s">
        <v>160</v>
      </c>
      <c r="B8" s="18">
        <v>1505579</v>
      </c>
      <c r="C8" s="18">
        <v>1717282</v>
      </c>
      <c r="D8" s="19">
        <v>2074663</v>
      </c>
      <c r="E8" s="76">
        <v>5.261145285115</v>
      </c>
      <c r="F8" s="76">
        <v>5.6018046265917549</v>
      </c>
      <c r="G8" s="77">
        <v>6.161392212588364</v>
      </c>
      <c r="I8" s="93">
        <v>1414478</v>
      </c>
      <c r="J8" s="18">
        <v>1604410</v>
      </c>
      <c r="K8" s="19">
        <v>1919401</v>
      </c>
      <c r="L8" s="76">
        <v>6.5369313249214116</v>
      </c>
      <c r="M8" s="76">
        <v>6.9249361711237576</v>
      </c>
      <c r="N8" s="77">
        <v>7.5061291810650737</v>
      </c>
      <c r="P8" s="93">
        <v>91101</v>
      </c>
      <c r="Q8" s="18">
        <v>112872</v>
      </c>
      <c r="R8" s="19">
        <v>155262</v>
      </c>
      <c r="S8" s="76">
        <v>1.3054174803942347</v>
      </c>
      <c r="T8" s="76">
        <v>1.5075163457179788</v>
      </c>
      <c r="U8" s="77">
        <v>1.9166094300018219</v>
      </c>
    </row>
    <row r="9" spans="1:21" x14ac:dyDescent="0.3">
      <c r="A9" s="17" t="s">
        <v>81</v>
      </c>
      <c r="B9" s="18">
        <v>7269851</v>
      </c>
      <c r="C9" s="18">
        <v>7791551</v>
      </c>
      <c r="D9" s="19">
        <v>8561273</v>
      </c>
      <c r="E9" s="76">
        <v>25.404008897665662</v>
      </c>
      <c r="F9" s="76">
        <v>25.416178845481181</v>
      </c>
      <c r="G9" s="77">
        <v>25.425508042531739</v>
      </c>
      <c r="I9" s="93">
        <v>5352892</v>
      </c>
      <c r="J9" s="18">
        <v>5748589</v>
      </c>
      <c r="K9" s="19">
        <v>6278743</v>
      </c>
      <c r="L9" s="76">
        <v>24.738092351893222</v>
      </c>
      <c r="M9" s="76">
        <v>24.811994377387418</v>
      </c>
      <c r="N9" s="77">
        <v>24.554043710880666</v>
      </c>
      <c r="P9" s="93">
        <v>1916959</v>
      </c>
      <c r="Q9" s="18">
        <v>2042962</v>
      </c>
      <c r="R9" s="19">
        <v>2282530</v>
      </c>
      <c r="S9" s="76">
        <v>27.468763106870963</v>
      </c>
      <c r="T9" s="76">
        <v>27.285762710687269</v>
      </c>
      <c r="U9" s="77">
        <v>28.176363323041432</v>
      </c>
    </row>
    <row r="10" spans="1:21" x14ac:dyDescent="0.3">
      <c r="A10" s="17" t="s">
        <v>83</v>
      </c>
      <c r="B10" s="18">
        <v>4653182</v>
      </c>
      <c r="C10" s="18">
        <v>4696400</v>
      </c>
      <c r="D10" s="19">
        <v>4949377</v>
      </c>
      <c r="E10" s="76">
        <v>16.260233797151784</v>
      </c>
      <c r="F10" s="76">
        <v>15.319740874431524</v>
      </c>
      <c r="G10" s="77">
        <v>14.698798265050257</v>
      </c>
      <c r="I10" s="93">
        <v>3620334</v>
      </c>
      <c r="J10" s="18">
        <v>3718796</v>
      </c>
      <c r="K10" s="19">
        <v>4055173</v>
      </c>
      <c r="L10" s="76">
        <v>16.731172016304271</v>
      </c>
      <c r="M10" s="76">
        <v>16.051024945886866</v>
      </c>
      <c r="N10" s="77">
        <v>15.858412280480836</v>
      </c>
      <c r="P10" s="93">
        <v>1032848</v>
      </c>
      <c r="Q10" s="18">
        <v>977604</v>
      </c>
      <c r="R10" s="19">
        <v>894204</v>
      </c>
      <c r="S10" s="76">
        <v>14.800033301393228</v>
      </c>
      <c r="T10" s="76">
        <v>13.056860954348988</v>
      </c>
      <c r="U10" s="77">
        <v>11.038372678088324</v>
      </c>
    </row>
    <row r="11" spans="1:21" x14ac:dyDescent="0.3">
      <c r="A11" s="17" t="s">
        <v>185</v>
      </c>
      <c r="B11" s="18">
        <v>4299387</v>
      </c>
      <c r="C11" s="18">
        <v>4650159</v>
      </c>
      <c r="D11" s="19">
        <v>5028352</v>
      </c>
      <c r="E11" s="76">
        <v>15.023920793219569</v>
      </c>
      <c r="F11" s="76">
        <v>15.168901904630275</v>
      </c>
      <c r="G11" s="77">
        <v>14.933340429242305</v>
      </c>
      <c r="I11" s="93">
        <v>3838652</v>
      </c>
      <c r="J11" s="18">
        <v>4097334</v>
      </c>
      <c r="K11" s="19">
        <v>4446892</v>
      </c>
      <c r="L11" s="76">
        <v>17.740116498292814</v>
      </c>
      <c r="M11" s="76">
        <v>17.684866350730292</v>
      </c>
      <c r="N11" s="77">
        <v>17.390293016542572</v>
      </c>
      <c r="P11" s="93">
        <v>460735</v>
      </c>
      <c r="Q11" s="18">
        <v>552825</v>
      </c>
      <c r="R11" s="19">
        <v>581460</v>
      </c>
      <c r="S11" s="76">
        <v>6.6020298660765269</v>
      </c>
      <c r="T11" s="76">
        <v>7.3835204817983344</v>
      </c>
      <c r="U11" s="77">
        <v>7.1777493473538883</v>
      </c>
    </row>
    <row r="12" spans="1:21" x14ac:dyDescent="0.3">
      <c r="A12" s="17" t="s">
        <v>161</v>
      </c>
      <c r="B12" s="18">
        <v>577364</v>
      </c>
      <c r="C12" s="18">
        <v>633596</v>
      </c>
      <c r="D12" s="19">
        <v>725348</v>
      </c>
      <c r="E12" s="76">
        <v>2.0175599463031411</v>
      </c>
      <c r="F12" s="76">
        <v>2.066801494565266</v>
      </c>
      <c r="G12" s="77">
        <v>2.154158780783455</v>
      </c>
      <c r="I12" s="93">
        <v>577364</v>
      </c>
      <c r="J12" s="18">
        <v>633596</v>
      </c>
      <c r="K12" s="19">
        <v>725348</v>
      </c>
      <c r="L12" s="76">
        <v>2.6682555808446122</v>
      </c>
      <c r="M12" s="76">
        <v>2.7347198398659494</v>
      </c>
      <c r="N12" s="77">
        <v>2.8365910975492818</v>
      </c>
      <c r="P12" s="93">
        <v>0</v>
      </c>
      <c r="Q12" s="18">
        <v>0</v>
      </c>
      <c r="R12" s="19">
        <v>0</v>
      </c>
      <c r="S12" s="76" t="s">
        <v>163</v>
      </c>
      <c r="T12" s="76" t="s">
        <v>163</v>
      </c>
      <c r="U12" s="77" t="s">
        <v>163</v>
      </c>
    </row>
    <row r="13" spans="1:21" x14ac:dyDescent="0.3">
      <c r="A13" s="17" t="s">
        <v>162</v>
      </c>
      <c r="B13" s="18">
        <v>406539</v>
      </c>
      <c r="C13" s="18">
        <v>493369</v>
      </c>
      <c r="D13" s="19">
        <v>614842</v>
      </c>
      <c r="E13" s="76">
        <v>1.4206233901146119</v>
      </c>
      <c r="F13" s="76">
        <v>1.6093785102370766</v>
      </c>
      <c r="G13" s="77">
        <v>1.8259749707650135</v>
      </c>
      <c r="I13" s="93">
        <v>0</v>
      </c>
      <c r="J13" s="18">
        <v>0</v>
      </c>
      <c r="K13" s="19">
        <v>0</v>
      </c>
      <c r="L13" s="76" t="s">
        <v>163</v>
      </c>
      <c r="M13" s="76" t="s">
        <v>163</v>
      </c>
      <c r="N13" s="77" t="s">
        <v>163</v>
      </c>
      <c r="P13" s="93">
        <v>406539</v>
      </c>
      <c r="Q13" s="18">
        <v>493369</v>
      </c>
      <c r="R13" s="19">
        <v>614842</v>
      </c>
      <c r="S13" s="76">
        <v>5.8254367906169167</v>
      </c>
      <c r="T13" s="76">
        <v>6.5894272447598476</v>
      </c>
      <c r="U13" s="77">
        <v>7.5898286455229238</v>
      </c>
    </row>
    <row r="14" spans="1:21" x14ac:dyDescent="0.3">
      <c r="A14" s="17" t="s">
        <v>164</v>
      </c>
      <c r="B14" s="18">
        <v>628986</v>
      </c>
      <c r="C14" s="18">
        <v>673229</v>
      </c>
      <c r="D14" s="19">
        <v>775089</v>
      </c>
      <c r="E14" s="76">
        <v>2.19794957840362</v>
      </c>
      <c r="F14" s="76">
        <v>2.1960850500708329</v>
      </c>
      <c r="G14" s="77">
        <v>2.3018809940037985</v>
      </c>
      <c r="I14" s="93">
        <v>501042</v>
      </c>
      <c r="J14" s="18">
        <v>554116</v>
      </c>
      <c r="K14" s="19">
        <v>643310</v>
      </c>
      <c r="L14" s="76">
        <v>2.3155377071267802</v>
      </c>
      <c r="M14" s="76">
        <v>2.3916691689770144</v>
      </c>
      <c r="N14" s="77">
        <v>2.5157681815686104</v>
      </c>
      <c r="P14" s="93">
        <v>127944</v>
      </c>
      <c r="Q14" s="18">
        <v>119113</v>
      </c>
      <c r="R14" s="19">
        <v>131779</v>
      </c>
      <c r="S14" s="76">
        <v>1.8333534660603061</v>
      </c>
      <c r="T14" s="76">
        <v>1.5908710263617691</v>
      </c>
      <c r="U14" s="77">
        <v>1.6267269137085063</v>
      </c>
    </row>
    <row r="15" spans="1:21" x14ac:dyDescent="0.3">
      <c r="A15" s="17" t="s">
        <v>165</v>
      </c>
      <c r="B15" s="18">
        <v>0</v>
      </c>
      <c r="C15" s="18">
        <v>0</v>
      </c>
      <c r="D15" s="19">
        <v>0</v>
      </c>
      <c r="E15" s="76" t="s">
        <v>163</v>
      </c>
      <c r="F15" s="76" t="s">
        <v>163</v>
      </c>
      <c r="G15" s="77" t="s">
        <v>163</v>
      </c>
      <c r="I15" s="93">
        <v>0</v>
      </c>
      <c r="J15" s="18">
        <v>0</v>
      </c>
      <c r="K15" s="19">
        <v>0</v>
      </c>
      <c r="L15" s="76" t="s">
        <v>163</v>
      </c>
      <c r="M15" s="76" t="s">
        <v>163</v>
      </c>
      <c r="N15" s="77" t="s">
        <v>163</v>
      </c>
      <c r="P15" s="93">
        <v>0</v>
      </c>
      <c r="Q15" s="18">
        <v>0</v>
      </c>
      <c r="R15" s="19">
        <v>0</v>
      </c>
      <c r="S15" s="76" t="s">
        <v>163</v>
      </c>
      <c r="T15" s="76" t="s">
        <v>163</v>
      </c>
      <c r="U15" s="77" t="s">
        <v>163</v>
      </c>
    </row>
    <row r="16" spans="1:21" x14ac:dyDescent="0.3">
      <c r="A16" s="17" t="s">
        <v>166</v>
      </c>
      <c r="B16" s="18">
        <v>0</v>
      </c>
      <c r="C16" s="18">
        <v>0</v>
      </c>
      <c r="D16" s="19">
        <v>0</v>
      </c>
      <c r="E16" s="76" t="s">
        <v>163</v>
      </c>
      <c r="F16" s="76" t="s">
        <v>163</v>
      </c>
      <c r="G16" s="77" t="s">
        <v>163</v>
      </c>
      <c r="I16" s="93">
        <v>0</v>
      </c>
      <c r="J16" s="18">
        <v>0</v>
      </c>
      <c r="K16" s="19">
        <v>0</v>
      </c>
      <c r="L16" s="76" t="s">
        <v>163</v>
      </c>
      <c r="M16" s="76" t="s">
        <v>163</v>
      </c>
      <c r="N16" s="77" t="s">
        <v>163</v>
      </c>
      <c r="P16" s="93">
        <v>0</v>
      </c>
      <c r="Q16" s="18">
        <v>0</v>
      </c>
      <c r="R16" s="19">
        <v>0</v>
      </c>
      <c r="S16" s="76" t="s">
        <v>163</v>
      </c>
      <c r="T16" s="76" t="s">
        <v>163</v>
      </c>
      <c r="U16" s="77" t="s">
        <v>163</v>
      </c>
    </row>
    <row r="17" spans="1:21" x14ac:dyDescent="0.3">
      <c r="A17" s="17" t="s">
        <v>167</v>
      </c>
      <c r="B17" s="18">
        <v>0</v>
      </c>
      <c r="C17" s="18">
        <v>0</v>
      </c>
      <c r="D17" s="19">
        <v>0</v>
      </c>
      <c r="E17" s="76" t="s">
        <v>163</v>
      </c>
      <c r="F17" s="76" t="s">
        <v>163</v>
      </c>
      <c r="G17" s="77" t="s">
        <v>163</v>
      </c>
      <c r="I17" s="93">
        <v>0</v>
      </c>
      <c r="J17" s="18">
        <v>0</v>
      </c>
      <c r="K17" s="19">
        <v>0</v>
      </c>
      <c r="L17" s="76" t="s">
        <v>163</v>
      </c>
      <c r="M17" s="76" t="s">
        <v>163</v>
      </c>
      <c r="N17" s="77" t="s">
        <v>163</v>
      </c>
      <c r="P17" s="93">
        <v>0</v>
      </c>
      <c r="Q17" s="18">
        <v>0</v>
      </c>
      <c r="R17" s="19">
        <v>0</v>
      </c>
      <c r="S17" s="76" t="s">
        <v>163</v>
      </c>
      <c r="T17" s="76" t="s">
        <v>163</v>
      </c>
      <c r="U17" s="77" t="s">
        <v>163</v>
      </c>
    </row>
    <row r="18" spans="1:21" x14ac:dyDescent="0.3">
      <c r="A18" s="17" t="s">
        <v>168</v>
      </c>
      <c r="B18" s="18">
        <v>0</v>
      </c>
      <c r="C18" s="18">
        <v>0</v>
      </c>
      <c r="D18" s="19">
        <v>27212</v>
      </c>
      <c r="E18" s="76" t="s">
        <v>163</v>
      </c>
      <c r="F18" s="76" t="s">
        <v>163</v>
      </c>
      <c r="G18" s="77">
        <v>8.0814958809673945E-2</v>
      </c>
      <c r="I18" s="93">
        <v>0</v>
      </c>
      <c r="J18" s="18">
        <v>0</v>
      </c>
      <c r="K18" s="19">
        <v>4185</v>
      </c>
      <c r="L18" s="76" t="s">
        <v>163</v>
      </c>
      <c r="M18" s="76" t="s">
        <v>163</v>
      </c>
      <c r="N18" s="77">
        <v>1.6366121838405488E-2</v>
      </c>
      <c r="P18" s="93">
        <v>0</v>
      </c>
      <c r="Q18" s="18">
        <v>0</v>
      </c>
      <c r="R18" s="19">
        <v>23027</v>
      </c>
      <c r="S18" s="76" t="s">
        <v>163</v>
      </c>
      <c r="T18" s="76" t="s">
        <v>163</v>
      </c>
      <c r="U18" s="77">
        <v>0.28425348987293708</v>
      </c>
    </row>
    <row r="19" spans="1:21" x14ac:dyDescent="0.3">
      <c r="A19" s="17" t="s">
        <v>169</v>
      </c>
      <c r="B19" s="18">
        <v>217492</v>
      </c>
      <c r="C19" s="18">
        <v>267781</v>
      </c>
      <c r="D19" s="19">
        <v>279354</v>
      </c>
      <c r="E19" s="76">
        <v>0.76001127164382054</v>
      </c>
      <c r="F19" s="76">
        <v>0.87350641578573973</v>
      </c>
      <c r="G19" s="77">
        <v>0.8296333236556539</v>
      </c>
      <c r="I19" s="93">
        <v>0</v>
      </c>
      <c r="J19" s="18">
        <v>0</v>
      </c>
      <c r="K19" s="19">
        <v>0</v>
      </c>
      <c r="L19" s="76" t="s">
        <v>163</v>
      </c>
      <c r="M19" s="76" t="s">
        <v>163</v>
      </c>
      <c r="N19" s="77" t="s">
        <v>163</v>
      </c>
      <c r="P19" s="93">
        <v>217492</v>
      </c>
      <c r="Q19" s="18">
        <v>267781</v>
      </c>
      <c r="R19" s="19">
        <v>279354</v>
      </c>
      <c r="S19" s="76">
        <v>3.1165174767115933</v>
      </c>
      <c r="T19" s="76">
        <v>3.5764780864404466</v>
      </c>
      <c r="U19" s="77">
        <v>3.4484452777159187</v>
      </c>
    </row>
    <row r="20" spans="1:21" x14ac:dyDescent="0.3">
      <c r="A20" s="17" t="s">
        <v>170</v>
      </c>
      <c r="B20" s="18">
        <v>1308698</v>
      </c>
      <c r="C20" s="18">
        <v>1413907</v>
      </c>
      <c r="D20" s="19">
        <v>1556126</v>
      </c>
      <c r="E20" s="76">
        <v>4.57315777673535</v>
      </c>
      <c r="F20" s="76"/>
      <c r="G20" s="77">
        <v>4.6214265247928363</v>
      </c>
      <c r="I20" s="93">
        <v>986665</v>
      </c>
      <c r="J20" s="18">
        <v>1068732</v>
      </c>
      <c r="K20" s="19">
        <v>1182901</v>
      </c>
      <c r="L20" s="76">
        <v>4.5598173642174595</v>
      </c>
      <c r="M20" s="76">
        <v>4.6128488877764635</v>
      </c>
      <c r="N20" s="77">
        <v>4.6259263772453263</v>
      </c>
      <c r="P20" s="93">
        <v>322033</v>
      </c>
      <c r="Q20" s="18">
        <v>345175</v>
      </c>
      <c r="R20" s="19">
        <v>373225</v>
      </c>
      <c r="S20" s="76">
        <v>4.6145213275792427</v>
      </c>
      <c r="T20" s="76">
        <v>4.6101509199199393</v>
      </c>
      <c r="U20" s="77">
        <v>4.6072223371618941</v>
      </c>
    </row>
    <row r="21" spans="1:21" x14ac:dyDescent="0.3">
      <c r="A21" s="17" t="s">
        <v>171</v>
      </c>
      <c r="B21" s="18">
        <v>0</v>
      </c>
      <c r="C21" s="18">
        <v>0</v>
      </c>
      <c r="D21" s="19">
        <v>0</v>
      </c>
      <c r="E21" s="76" t="s">
        <v>163</v>
      </c>
      <c r="F21" s="76" t="s">
        <v>163</v>
      </c>
      <c r="G21" s="77" t="s">
        <v>163</v>
      </c>
      <c r="I21" s="93">
        <v>0</v>
      </c>
      <c r="J21" s="18">
        <v>0</v>
      </c>
      <c r="K21" s="19">
        <v>0</v>
      </c>
      <c r="L21" s="76" t="s">
        <v>163</v>
      </c>
      <c r="M21" s="76" t="s">
        <v>163</v>
      </c>
      <c r="N21" s="77" t="s">
        <v>163</v>
      </c>
      <c r="P21" s="93">
        <v>0</v>
      </c>
      <c r="Q21" s="18">
        <v>0</v>
      </c>
      <c r="R21" s="19">
        <v>0</v>
      </c>
      <c r="S21" s="76" t="s">
        <v>163</v>
      </c>
      <c r="T21" s="76" t="s">
        <v>163</v>
      </c>
      <c r="U21" s="77" t="s">
        <v>163</v>
      </c>
    </row>
    <row r="22" spans="1:21" x14ac:dyDescent="0.3">
      <c r="A22" s="17" t="s">
        <v>172</v>
      </c>
      <c r="B22" s="18">
        <v>0</v>
      </c>
      <c r="C22" s="18">
        <v>0</v>
      </c>
      <c r="D22" s="19">
        <v>0</v>
      </c>
      <c r="E22" s="76" t="s">
        <v>163</v>
      </c>
      <c r="F22" s="76" t="s">
        <v>163</v>
      </c>
      <c r="G22" s="77" t="s">
        <v>163</v>
      </c>
      <c r="I22" s="93">
        <v>0</v>
      </c>
      <c r="J22" s="18">
        <v>0</v>
      </c>
      <c r="K22" s="19">
        <v>0</v>
      </c>
      <c r="L22" s="76" t="s">
        <v>163</v>
      </c>
      <c r="M22" s="76" t="s">
        <v>163</v>
      </c>
      <c r="N22" s="77" t="s">
        <v>163</v>
      </c>
      <c r="P22" s="93">
        <v>0</v>
      </c>
      <c r="Q22" s="18">
        <v>0</v>
      </c>
      <c r="R22" s="19">
        <v>0</v>
      </c>
      <c r="S22" s="76" t="s">
        <v>163</v>
      </c>
      <c r="T22" s="76" t="s">
        <v>163</v>
      </c>
      <c r="U22" s="77" t="s">
        <v>163</v>
      </c>
    </row>
    <row r="23" spans="1:21" x14ac:dyDescent="0.3">
      <c r="A23" s="17" t="s">
        <v>173</v>
      </c>
      <c r="B23" s="18">
        <v>38679</v>
      </c>
      <c r="C23" s="18">
        <v>87874</v>
      </c>
      <c r="D23" s="19">
        <v>119219</v>
      </c>
      <c r="E23" s="76">
        <v>0.13516118282930562</v>
      </c>
      <c r="F23" s="76">
        <v>0.28664656111059444</v>
      </c>
      <c r="G23" s="77">
        <v>0.35405992114987939</v>
      </c>
      <c r="I23" s="93">
        <v>6413</v>
      </c>
      <c r="J23" s="18">
        <v>25037</v>
      </c>
      <c r="K23" s="19">
        <v>45539</v>
      </c>
      <c r="L23" s="76">
        <v>2.963732245161891E-2</v>
      </c>
      <c r="M23" s="76">
        <v>0.1080644142809042</v>
      </c>
      <c r="N23" s="77">
        <v>0.17808765170827898</v>
      </c>
      <c r="P23" s="93">
        <v>32266</v>
      </c>
      <c r="Q23" s="18">
        <v>62837</v>
      </c>
      <c r="R23" s="19">
        <v>73680</v>
      </c>
      <c r="S23" s="76">
        <v>0.46235058256660599</v>
      </c>
      <c r="T23" s="76">
        <v>0.83924981054540215</v>
      </c>
      <c r="U23" s="77">
        <v>0.9095321637138144</v>
      </c>
    </row>
    <row r="24" spans="1:21" x14ac:dyDescent="0.3">
      <c r="A24" s="17" t="s">
        <v>174</v>
      </c>
      <c r="B24" s="18">
        <v>16554</v>
      </c>
      <c r="C24" s="18">
        <v>16928</v>
      </c>
      <c r="D24" s="19">
        <v>18022</v>
      </c>
      <c r="E24" s="76">
        <v>5.7846847657807204E-2</v>
      </c>
      <c r="F24" s="76">
        <v>5.5219439043177082E-2</v>
      </c>
      <c r="G24" s="77">
        <v>5.3522239734967801E-2</v>
      </c>
      <c r="I24" s="93">
        <v>0</v>
      </c>
      <c r="J24" s="18">
        <v>0</v>
      </c>
      <c r="K24" s="19">
        <v>0</v>
      </c>
      <c r="L24" s="76" t="s">
        <v>163</v>
      </c>
      <c r="M24" s="76" t="s">
        <v>163</v>
      </c>
      <c r="N24" s="77" t="s">
        <v>163</v>
      </c>
      <c r="P24" s="93">
        <v>16554</v>
      </c>
      <c r="Q24" s="18">
        <v>16928</v>
      </c>
      <c r="R24" s="19">
        <v>18022</v>
      </c>
      <c r="S24" s="76">
        <v>0.23720794470363837</v>
      </c>
      <c r="T24" s="76">
        <v>0.22609005510945093</v>
      </c>
      <c r="U24" s="77">
        <v>0.2224699871668073</v>
      </c>
    </row>
    <row r="25" spans="1:21" x14ac:dyDescent="0.3">
      <c r="A25" s="17" t="s">
        <v>175</v>
      </c>
      <c r="B25" s="18">
        <v>1021259</v>
      </c>
      <c r="C25" s="18">
        <v>1089617</v>
      </c>
      <c r="D25" s="19">
        <v>1239130</v>
      </c>
      <c r="E25" s="76">
        <v>3.5687213840862952</v>
      </c>
      <c r="F25" s="76">
        <v>3.554350160202592</v>
      </c>
      <c r="G25" s="77">
        <v>3.6800029365658999</v>
      </c>
      <c r="I25" s="93">
        <v>863306</v>
      </c>
      <c r="J25" s="18">
        <v>916457</v>
      </c>
      <c r="K25" s="19">
        <v>1038275</v>
      </c>
      <c r="L25" s="76">
        <v>3.9897206138183865</v>
      </c>
      <c r="M25" s="76">
        <v>3.9556012668704166</v>
      </c>
      <c r="N25" s="77">
        <v>4.0603429275437177</v>
      </c>
      <c r="P25" s="93">
        <v>157953</v>
      </c>
      <c r="Q25" s="18">
        <v>173160</v>
      </c>
      <c r="R25" s="19">
        <v>200855</v>
      </c>
      <c r="S25" s="76">
        <v>2.2633627213829763</v>
      </c>
      <c r="T25" s="76">
        <v>2.3127217593781029</v>
      </c>
      <c r="U25" s="77">
        <v>2.4794256615463923</v>
      </c>
    </row>
    <row r="26" spans="1:21" x14ac:dyDescent="0.3">
      <c r="A26" s="17" t="s">
        <v>176</v>
      </c>
      <c r="B26" s="18">
        <v>136786</v>
      </c>
      <c r="C26" s="18">
        <v>194674</v>
      </c>
      <c r="D26" s="19">
        <v>220296</v>
      </c>
      <c r="E26" s="76">
        <v>0.4779895435375629</v>
      </c>
      <c r="F26" s="76">
        <v>0.63503007303234016</v>
      </c>
      <c r="G26" s="77">
        <v>0.65424122320799394</v>
      </c>
      <c r="I26" s="93">
        <v>77967</v>
      </c>
      <c r="J26" s="18">
        <v>105017</v>
      </c>
      <c r="K26" s="19">
        <v>124882</v>
      </c>
      <c r="L26" s="76">
        <v>0.36032014963127573</v>
      </c>
      <c r="M26" s="76">
        <v>0.45327317947588436</v>
      </c>
      <c r="N26" s="77">
        <v>0.48837133271774297</v>
      </c>
      <c r="P26" s="93">
        <v>58819</v>
      </c>
      <c r="Q26" s="18">
        <v>89657</v>
      </c>
      <c r="R26" s="19">
        <v>95414</v>
      </c>
      <c r="S26" s="76">
        <v>0.8428376283389698</v>
      </c>
      <c r="T26" s="76">
        <v>1.1974572348149837</v>
      </c>
      <c r="U26" s="77">
        <v>1.1778244010394936</v>
      </c>
    </row>
    <row r="27" spans="1:21" x14ac:dyDescent="0.3">
      <c r="A27" s="17" t="s">
        <v>177</v>
      </c>
      <c r="B27" s="18">
        <v>256000</v>
      </c>
      <c r="C27" s="18">
        <v>260742</v>
      </c>
      <c r="D27" s="19">
        <v>327915</v>
      </c>
      <c r="E27" s="76">
        <v>0.89457490639112269</v>
      </c>
      <c r="F27" s="76">
        <v>0.85054507177434302</v>
      </c>
      <c r="G27" s="77">
        <v>0.97385113986749339</v>
      </c>
      <c r="I27" s="93">
        <v>120777</v>
      </c>
      <c r="J27" s="18">
        <v>116077</v>
      </c>
      <c r="K27" s="19">
        <v>154707</v>
      </c>
      <c r="L27" s="76">
        <v>0.55816418115377775</v>
      </c>
      <c r="M27" s="76">
        <v>0.50101022552560281</v>
      </c>
      <c r="N27" s="77">
        <v>0.60500683661987997</v>
      </c>
      <c r="P27" s="93">
        <v>135223</v>
      </c>
      <c r="Q27" s="18">
        <v>144665</v>
      </c>
      <c r="R27" s="19">
        <v>173208</v>
      </c>
      <c r="S27" s="76">
        <v>1.9376567540570311</v>
      </c>
      <c r="T27" s="76">
        <v>1.9321430660685681</v>
      </c>
      <c r="U27" s="77">
        <v>2.138141246098566</v>
      </c>
    </row>
    <row r="28" spans="1:21" x14ac:dyDescent="0.3">
      <c r="A28" s="17" t="s">
        <v>178</v>
      </c>
      <c r="B28" s="18">
        <v>72963</v>
      </c>
      <c r="C28" s="18">
        <v>80249</v>
      </c>
      <c r="D28" s="19">
        <v>85888</v>
      </c>
      <c r="E28" s="76">
        <v>0.25496433162115423</v>
      </c>
      <c r="F28" s="76">
        <v>0.26177367460869078</v>
      </c>
      <c r="G28" s="77">
        <v>0.25507258497153001</v>
      </c>
      <c r="I28" s="93">
        <v>46095</v>
      </c>
      <c r="J28" s="18">
        <v>49831</v>
      </c>
      <c r="K28" s="19">
        <v>53823</v>
      </c>
      <c r="L28" s="76">
        <v>0.21302547612776759</v>
      </c>
      <c r="M28" s="76">
        <v>0.21507999472907047</v>
      </c>
      <c r="N28" s="77">
        <v>0.21048357842496979</v>
      </c>
      <c r="P28" s="93">
        <v>26868</v>
      </c>
      <c r="Q28" s="18">
        <v>30418</v>
      </c>
      <c r="R28" s="19">
        <v>32065</v>
      </c>
      <c r="S28" s="76">
        <v>0.3850007888303344</v>
      </c>
      <c r="T28" s="76">
        <v>0.40626224576555287</v>
      </c>
      <c r="U28" s="77">
        <v>0.39582178107333682</v>
      </c>
    </row>
    <row r="29" spans="1:21" x14ac:dyDescent="0.3">
      <c r="A29" s="17" t="s">
        <v>179</v>
      </c>
      <c r="B29" s="18">
        <v>188733</v>
      </c>
      <c r="C29" s="18">
        <v>209204</v>
      </c>
      <c r="D29" s="19">
        <v>255184</v>
      </c>
      <c r="E29" s="76">
        <v>0.65951486643717094</v>
      </c>
      <c r="F29" s="76">
        <v>0.68242719314678746</v>
      </c>
      <c r="G29" s="77">
        <v>0.75785258154078472</v>
      </c>
      <c r="I29" s="93">
        <v>0</v>
      </c>
      <c r="J29" s="18">
        <v>1115</v>
      </c>
      <c r="K29" s="19">
        <v>1419</v>
      </c>
      <c r="L29" s="76" t="s">
        <v>163</v>
      </c>
      <c r="M29" s="76">
        <v>4.8125503024806556E-3</v>
      </c>
      <c r="N29" s="77">
        <v>5.5492298419826495E-3</v>
      </c>
      <c r="P29" s="93">
        <v>188733</v>
      </c>
      <c r="Q29" s="18">
        <v>208089</v>
      </c>
      <c r="R29" s="19">
        <v>253765</v>
      </c>
      <c r="S29" s="76">
        <v>2.7044199001903939</v>
      </c>
      <c r="T29" s="76">
        <v>2.7792328377640914</v>
      </c>
      <c r="U29" s="77">
        <v>3.1325655472969069</v>
      </c>
    </row>
    <row r="30" spans="1:21" x14ac:dyDescent="0.3">
      <c r="A30" s="17" t="s">
        <v>180</v>
      </c>
      <c r="B30" s="18">
        <v>0</v>
      </c>
      <c r="C30" s="18">
        <v>0</v>
      </c>
      <c r="D30" s="19">
        <v>0</v>
      </c>
      <c r="E30" s="76" t="s">
        <v>163</v>
      </c>
      <c r="F30" s="76" t="s">
        <v>163</v>
      </c>
      <c r="G30" s="77" t="s">
        <v>163</v>
      </c>
      <c r="I30" s="93">
        <v>0</v>
      </c>
      <c r="J30" s="18">
        <v>0</v>
      </c>
      <c r="K30" s="19">
        <v>0</v>
      </c>
      <c r="L30" s="76" t="s">
        <v>163</v>
      </c>
      <c r="M30" s="76" t="s">
        <v>163</v>
      </c>
      <c r="N30" s="77" t="s">
        <v>163</v>
      </c>
      <c r="P30" s="93">
        <v>0</v>
      </c>
      <c r="Q30" s="18">
        <v>0</v>
      </c>
      <c r="R30" s="19">
        <v>0</v>
      </c>
      <c r="S30" s="76" t="s">
        <v>163</v>
      </c>
      <c r="T30" s="76" t="s">
        <v>163</v>
      </c>
      <c r="U30" s="77" t="s">
        <v>163</v>
      </c>
    </row>
    <row r="31" spans="1:21" x14ac:dyDescent="0.3">
      <c r="A31" s="17" t="s">
        <v>181</v>
      </c>
      <c r="B31" s="18">
        <v>0</v>
      </c>
      <c r="C31" s="18">
        <v>0</v>
      </c>
      <c r="D31" s="19">
        <v>0</v>
      </c>
      <c r="E31" s="76" t="s">
        <v>163</v>
      </c>
      <c r="F31" s="76" t="s">
        <v>163</v>
      </c>
      <c r="G31" s="77" t="s">
        <v>163</v>
      </c>
      <c r="I31" s="93">
        <v>0</v>
      </c>
      <c r="J31" s="18">
        <v>0</v>
      </c>
      <c r="K31" s="19">
        <v>0</v>
      </c>
      <c r="L31" s="76" t="s">
        <v>163</v>
      </c>
      <c r="M31" s="76" t="s">
        <v>163</v>
      </c>
      <c r="N31" s="77" t="s">
        <v>163</v>
      </c>
      <c r="P31" s="93">
        <v>0</v>
      </c>
      <c r="Q31" s="18">
        <v>0</v>
      </c>
      <c r="R31" s="19">
        <v>0</v>
      </c>
      <c r="S31" s="76" t="s">
        <v>163</v>
      </c>
      <c r="T31" s="76" t="s">
        <v>163</v>
      </c>
      <c r="U31" s="77" t="s">
        <v>163</v>
      </c>
    </row>
    <row r="32" spans="1:21" x14ac:dyDescent="0.3">
      <c r="A32" s="17" t="s">
        <v>182</v>
      </c>
      <c r="B32" s="18">
        <v>223554</v>
      </c>
      <c r="C32" s="18">
        <v>302352</v>
      </c>
      <c r="D32" s="19">
        <v>383034</v>
      </c>
      <c r="E32" s="76">
        <v>0.78119452587250404</v>
      </c>
      <c r="F32" s="76">
        <v>0.98627763667194446</v>
      </c>
      <c r="G32" s="77">
        <v>1.1375450879282907</v>
      </c>
      <c r="I32" s="93">
        <v>217215</v>
      </c>
      <c r="J32" s="18">
        <v>295593</v>
      </c>
      <c r="K32" s="19">
        <v>377175</v>
      </c>
      <c r="L32" s="76">
        <v>1.0038470288988619</v>
      </c>
      <c r="M32" s="76">
        <v>1.2758351404136006</v>
      </c>
      <c r="N32" s="77">
        <v>1.4750040631781578</v>
      </c>
      <c r="P32" s="93">
        <v>6339</v>
      </c>
      <c r="Q32" s="18">
        <v>6759</v>
      </c>
      <c r="R32" s="19">
        <v>5859</v>
      </c>
      <c r="S32" s="76">
        <v>9.0833705538018825E-2</v>
      </c>
      <c r="T32" s="76">
        <v>9.0273079069280421E-2</v>
      </c>
      <c r="U32" s="77">
        <v>7.2325582888154702E-2</v>
      </c>
    </row>
    <row r="33" spans="1:21" x14ac:dyDescent="0.3">
      <c r="A33" s="17" t="s">
        <v>183</v>
      </c>
      <c r="B33" s="18">
        <v>0</v>
      </c>
      <c r="C33" s="18">
        <v>0</v>
      </c>
      <c r="D33" s="19">
        <v>0</v>
      </c>
      <c r="E33" s="76" t="s">
        <v>163</v>
      </c>
      <c r="F33" s="76" t="s">
        <v>163</v>
      </c>
      <c r="G33" s="77" t="s">
        <v>163</v>
      </c>
      <c r="I33" s="93">
        <v>0</v>
      </c>
      <c r="J33" s="18">
        <v>0</v>
      </c>
      <c r="K33" s="19">
        <v>0</v>
      </c>
      <c r="L33" s="76" t="s">
        <v>163</v>
      </c>
      <c r="M33" s="76" t="s">
        <v>163</v>
      </c>
      <c r="N33" s="77" t="s">
        <v>163</v>
      </c>
      <c r="P33" s="93">
        <v>0</v>
      </c>
      <c r="Q33" s="18">
        <v>0</v>
      </c>
      <c r="R33" s="19">
        <v>0</v>
      </c>
      <c r="S33" s="76" t="s">
        <v>163</v>
      </c>
      <c r="T33" s="76" t="s">
        <v>163</v>
      </c>
      <c r="U33" s="77" t="s">
        <v>163</v>
      </c>
    </row>
    <row r="34" spans="1:21" x14ac:dyDescent="0.3">
      <c r="A34" s="17" t="s">
        <v>184</v>
      </c>
      <c r="B34" s="18">
        <v>0</v>
      </c>
      <c r="C34" s="18">
        <v>0</v>
      </c>
      <c r="D34" s="19">
        <v>0</v>
      </c>
      <c r="E34" s="76" t="s">
        <v>163</v>
      </c>
      <c r="F34" s="76" t="s">
        <v>163</v>
      </c>
      <c r="G34" s="77" t="s">
        <v>163</v>
      </c>
      <c r="I34" s="93">
        <v>0</v>
      </c>
      <c r="J34" s="18">
        <v>0</v>
      </c>
      <c r="K34" s="19">
        <v>0</v>
      </c>
      <c r="L34" s="76" t="s">
        <v>163</v>
      </c>
      <c r="M34" s="76" t="s">
        <v>163</v>
      </c>
      <c r="N34" s="77" t="s">
        <v>163</v>
      </c>
      <c r="P34" s="93">
        <v>0</v>
      </c>
      <c r="Q34" s="18">
        <v>0</v>
      </c>
      <c r="R34" s="19">
        <v>0</v>
      </c>
      <c r="S34" s="76" t="s">
        <v>163</v>
      </c>
      <c r="T34" s="76" t="s">
        <v>163</v>
      </c>
      <c r="U34" s="77" t="s">
        <v>163</v>
      </c>
    </row>
    <row r="35" spans="1:21" x14ac:dyDescent="0.3">
      <c r="A35" s="17" t="s">
        <v>5</v>
      </c>
      <c r="B35" s="18" t="s">
        <v>5</v>
      </c>
      <c r="C35" s="18" t="s">
        <v>5</v>
      </c>
      <c r="D35" s="19" t="s">
        <v>5</v>
      </c>
      <c r="E35" s="76" t="s">
        <v>5</v>
      </c>
      <c r="F35" s="76" t="s">
        <v>5</v>
      </c>
      <c r="G35" s="77" t="s">
        <v>5</v>
      </c>
      <c r="I35" s="93" t="s">
        <v>5</v>
      </c>
      <c r="J35" s="18" t="s">
        <v>5</v>
      </c>
      <c r="K35" s="19" t="s">
        <v>5</v>
      </c>
      <c r="L35" s="76" t="s">
        <v>5</v>
      </c>
      <c r="M35" s="76" t="s">
        <v>5</v>
      </c>
      <c r="N35" s="77" t="s">
        <v>5</v>
      </c>
      <c r="P35" s="93" t="s">
        <v>5</v>
      </c>
      <c r="Q35" s="18" t="s">
        <v>5</v>
      </c>
      <c r="R35" s="19" t="s">
        <v>5</v>
      </c>
      <c r="S35" s="76" t="s">
        <v>5</v>
      </c>
      <c r="T35" s="76" t="s">
        <v>5</v>
      </c>
      <c r="U35" s="77" t="s">
        <v>5</v>
      </c>
    </row>
    <row r="36" spans="1:21" ht="13.5" thickBot="1" x14ac:dyDescent="0.35">
      <c r="A36" s="20" t="s">
        <v>4</v>
      </c>
      <c r="B36" s="21">
        <v>28616944</v>
      </c>
      <c r="C36" s="21">
        <v>30655871</v>
      </c>
      <c r="D36" s="22">
        <v>33671984</v>
      </c>
      <c r="E36" s="80">
        <v>100</v>
      </c>
      <c r="F36" s="80">
        <v>100</v>
      </c>
      <c r="G36" s="81">
        <v>100</v>
      </c>
      <c r="I36" s="94">
        <v>21638257</v>
      </c>
      <c r="J36" s="21">
        <v>23168589</v>
      </c>
      <c r="K36" s="22">
        <v>25571116</v>
      </c>
      <c r="L36" s="80">
        <v>100</v>
      </c>
      <c r="M36" s="80">
        <v>100</v>
      </c>
      <c r="N36" s="81">
        <v>100</v>
      </c>
      <c r="P36" s="94">
        <v>6978687</v>
      </c>
      <c r="Q36" s="21">
        <v>7487282</v>
      </c>
      <c r="R36" s="22">
        <v>8100868</v>
      </c>
      <c r="S36" s="80">
        <v>100</v>
      </c>
      <c r="T36" s="80">
        <v>100</v>
      </c>
      <c r="U36" s="81">
        <v>100</v>
      </c>
    </row>
    <row r="37" spans="1:21" x14ac:dyDescent="0.3">
      <c r="I37" s="98"/>
      <c r="P37" s="98"/>
    </row>
    <row r="38" spans="1:21" ht="15.5" thickBot="1" x14ac:dyDescent="0.35">
      <c r="A38" s="5" t="s">
        <v>36</v>
      </c>
      <c r="B38" s="6"/>
      <c r="C38" s="6"/>
      <c r="D38" s="235" t="s">
        <v>103</v>
      </c>
      <c r="E38" s="235"/>
      <c r="F38" s="6"/>
      <c r="I38" s="235" t="s">
        <v>90</v>
      </c>
      <c r="J38" s="235"/>
      <c r="K38" s="235"/>
      <c r="L38" s="235"/>
      <c r="M38" s="235"/>
      <c r="N38" s="235"/>
      <c r="P38" s="235" t="s">
        <v>91</v>
      </c>
      <c r="Q38" s="235"/>
      <c r="R38" s="235"/>
      <c r="S38" s="235"/>
      <c r="T38" s="235"/>
      <c r="U38" s="235"/>
    </row>
    <row r="39" spans="1:21" x14ac:dyDescent="0.3">
      <c r="A39" s="7"/>
      <c r="B39" s="84"/>
      <c r="C39" s="83" t="s">
        <v>29</v>
      </c>
      <c r="D39" s="85"/>
      <c r="E39" s="11"/>
      <c r="F39" s="9" t="s">
        <v>2</v>
      </c>
      <c r="G39" s="12"/>
      <c r="I39" s="32"/>
      <c r="J39" s="83" t="s">
        <v>29</v>
      </c>
      <c r="K39" s="85"/>
      <c r="L39" s="11"/>
      <c r="M39" s="83" t="s">
        <v>2</v>
      </c>
      <c r="N39" s="12"/>
      <c r="P39" s="32"/>
      <c r="Q39" s="83" t="s">
        <v>29</v>
      </c>
      <c r="R39" s="85"/>
      <c r="S39" s="11"/>
      <c r="T39" s="83" t="s">
        <v>2</v>
      </c>
      <c r="U39" s="12"/>
    </row>
    <row r="40" spans="1:21" x14ac:dyDescent="0.3">
      <c r="A40" s="13" t="s">
        <v>3</v>
      </c>
      <c r="B40" s="14" t="s">
        <v>159</v>
      </c>
      <c r="C40" s="15" t="s">
        <v>155</v>
      </c>
      <c r="D40" s="66" t="s">
        <v>156</v>
      </c>
      <c r="E40" s="15" t="s">
        <v>159</v>
      </c>
      <c r="F40" s="15" t="s">
        <v>155</v>
      </c>
      <c r="G40" s="16" t="s">
        <v>156</v>
      </c>
      <c r="I40" s="92" t="s">
        <v>159</v>
      </c>
      <c r="J40" s="15" t="s">
        <v>155</v>
      </c>
      <c r="K40" s="66" t="s">
        <v>156</v>
      </c>
      <c r="L40" s="15" t="s">
        <v>159</v>
      </c>
      <c r="M40" s="15" t="s">
        <v>155</v>
      </c>
      <c r="N40" s="16" t="s">
        <v>156</v>
      </c>
      <c r="P40" s="92" t="s">
        <v>159</v>
      </c>
      <c r="Q40" s="15" t="s">
        <v>155</v>
      </c>
      <c r="R40" s="66" t="s">
        <v>156</v>
      </c>
      <c r="S40" s="15" t="s">
        <v>159</v>
      </c>
      <c r="T40" s="15" t="s">
        <v>155</v>
      </c>
      <c r="U40" s="16" t="s">
        <v>156</v>
      </c>
    </row>
    <row r="41" spans="1:21" x14ac:dyDescent="0.3">
      <c r="A41" s="17" t="s">
        <v>80</v>
      </c>
      <c r="B41" s="18">
        <v>997602</v>
      </c>
      <c r="C41" s="18">
        <v>1013877</v>
      </c>
      <c r="D41" s="19">
        <v>1004896</v>
      </c>
      <c r="E41" s="76">
        <v>20.502549865940392</v>
      </c>
      <c r="F41" s="76">
        <v>20.658810747634035</v>
      </c>
      <c r="G41" s="77">
        <v>20.427563680627014</v>
      </c>
      <c r="I41" s="93">
        <v>781900</v>
      </c>
      <c r="J41" s="18">
        <v>800028</v>
      </c>
      <c r="K41" s="19">
        <v>793184</v>
      </c>
      <c r="L41" s="76">
        <v>20.444010759840527</v>
      </c>
      <c r="M41" s="76">
        <v>20.544022630503264</v>
      </c>
      <c r="N41" s="77">
        <v>20.304003030814993</v>
      </c>
      <c r="P41" s="93">
        <v>215702</v>
      </c>
      <c r="Q41" s="18">
        <v>213849</v>
      </c>
      <c r="R41" s="19">
        <v>211712</v>
      </c>
      <c r="S41" s="76">
        <v>20.717588368291338</v>
      </c>
      <c r="T41" s="76">
        <v>21.099861964718617</v>
      </c>
      <c r="U41" s="77">
        <v>20.904170130749801</v>
      </c>
    </row>
    <row r="42" spans="1:21" x14ac:dyDescent="0.3">
      <c r="A42" s="17" t="s">
        <v>160</v>
      </c>
      <c r="B42" s="18">
        <v>252794</v>
      </c>
      <c r="C42" s="18">
        <v>274013</v>
      </c>
      <c r="D42" s="19">
        <v>296713</v>
      </c>
      <c r="E42" s="76">
        <v>5.1953801123198788</v>
      </c>
      <c r="F42" s="76">
        <v>5.5833032107360605</v>
      </c>
      <c r="G42" s="77">
        <v>6.03159302292962</v>
      </c>
      <c r="I42" s="93">
        <v>243508</v>
      </c>
      <c r="J42" s="18">
        <v>262371</v>
      </c>
      <c r="K42" s="19">
        <v>283323</v>
      </c>
      <c r="L42" s="76">
        <v>6.366901358367115</v>
      </c>
      <c r="M42" s="76">
        <v>6.7374588909235316</v>
      </c>
      <c r="N42" s="77">
        <v>7.2525303721451717</v>
      </c>
      <c r="P42" s="93">
        <v>9286</v>
      </c>
      <c r="Q42" s="18">
        <v>11642</v>
      </c>
      <c r="R42" s="19">
        <v>13390</v>
      </c>
      <c r="S42" s="76">
        <v>0.8918949550210632</v>
      </c>
      <c r="T42" s="76">
        <v>1.148682448799172</v>
      </c>
      <c r="U42" s="77">
        <v>1.3221113496199548</v>
      </c>
    </row>
    <row r="43" spans="1:21" x14ac:dyDescent="0.3">
      <c r="A43" s="17" t="s">
        <v>81</v>
      </c>
      <c r="B43" s="18">
        <v>1190377</v>
      </c>
      <c r="C43" s="18">
        <v>1209966</v>
      </c>
      <c r="D43" s="19">
        <v>1223228</v>
      </c>
      <c r="E43" s="76">
        <v>24.464429503718442</v>
      </c>
      <c r="F43" s="76">
        <v>24.654330461260844</v>
      </c>
      <c r="G43" s="77">
        <v>24.865824787765124</v>
      </c>
      <c r="I43" s="93">
        <v>859669</v>
      </c>
      <c r="J43" s="18">
        <v>878120</v>
      </c>
      <c r="K43" s="19">
        <v>878459</v>
      </c>
      <c r="L43" s="76">
        <v>22.477404125721122</v>
      </c>
      <c r="M43" s="76">
        <v>22.549357212869456</v>
      </c>
      <c r="N43" s="77">
        <v>22.486880973956495</v>
      </c>
      <c r="P43" s="93">
        <v>330708</v>
      </c>
      <c r="Q43" s="18">
        <v>331846</v>
      </c>
      <c r="R43" s="19">
        <v>344769</v>
      </c>
      <c r="S43" s="76">
        <v>31.763600773756814</v>
      </c>
      <c r="T43" s="76">
        <v>32.742284478973545</v>
      </c>
      <c r="U43" s="77">
        <v>34.042046892988957</v>
      </c>
    </row>
    <row r="44" spans="1:21" x14ac:dyDescent="0.3">
      <c r="A44" s="17" t="s">
        <v>83</v>
      </c>
      <c r="B44" s="18">
        <v>750030</v>
      </c>
      <c r="C44" s="18">
        <v>653435</v>
      </c>
      <c r="D44" s="19">
        <v>612452</v>
      </c>
      <c r="E44" s="76">
        <v>15.414491426391759</v>
      </c>
      <c r="F44" s="76">
        <v>13.31442571523</v>
      </c>
      <c r="G44" s="77">
        <v>12.449947289398482</v>
      </c>
      <c r="I44" s="93">
        <v>599312</v>
      </c>
      <c r="J44" s="18">
        <v>560045</v>
      </c>
      <c r="K44" s="19">
        <v>534722</v>
      </c>
      <c r="L44" s="76">
        <v>15.669959043997373</v>
      </c>
      <c r="M44" s="76">
        <v>14.381468091242056</v>
      </c>
      <c r="N44" s="77">
        <v>13.687867012752973</v>
      </c>
      <c r="P44" s="93">
        <v>150718</v>
      </c>
      <c r="Q44" s="18">
        <v>93390</v>
      </c>
      <c r="R44" s="19">
        <v>77730</v>
      </c>
      <c r="S44" s="76">
        <v>14.476052534015141</v>
      </c>
      <c r="T44" s="76">
        <v>9.2145210353336768</v>
      </c>
      <c r="U44" s="77">
        <v>7.6749600601911183</v>
      </c>
    </row>
    <row r="45" spans="1:21" x14ac:dyDescent="0.3">
      <c r="A45" s="17" t="s">
        <v>185</v>
      </c>
      <c r="B45" s="18">
        <v>702308</v>
      </c>
      <c r="C45" s="18">
        <v>720741</v>
      </c>
      <c r="D45" s="19">
        <v>713033</v>
      </c>
      <c r="E45" s="76">
        <v>14.433716844241356</v>
      </c>
      <c r="F45" s="76">
        <v>14.685856289333422</v>
      </c>
      <c r="G45" s="77">
        <v>14.494561640098599</v>
      </c>
      <c r="I45" s="93">
        <v>637940</v>
      </c>
      <c r="J45" s="18">
        <v>650906</v>
      </c>
      <c r="K45" s="19">
        <v>646010</v>
      </c>
      <c r="L45" s="76">
        <v>16.679949129214307</v>
      </c>
      <c r="M45" s="76">
        <v>16.7146994784312</v>
      </c>
      <c r="N45" s="77">
        <v>16.536628320713469</v>
      </c>
      <c r="P45" s="93">
        <v>64368</v>
      </c>
      <c r="Q45" s="18">
        <v>69835</v>
      </c>
      <c r="R45" s="19">
        <v>67023</v>
      </c>
      <c r="S45" s="76">
        <v>6.1823707155713752</v>
      </c>
      <c r="T45" s="76">
        <v>6.8904173519919407</v>
      </c>
      <c r="U45" s="77">
        <v>6.6177646740536389</v>
      </c>
    </row>
    <row r="46" spans="1:21" x14ac:dyDescent="0.3">
      <c r="A46" s="17" t="s">
        <v>161</v>
      </c>
      <c r="B46" s="18">
        <v>137205</v>
      </c>
      <c r="C46" s="18">
        <v>143455</v>
      </c>
      <c r="D46" s="19">
        <v>147114</v>
      </c>
      <c r="E46" s="76">
        <v>2.8198142689733494</v>
      </c>
      <c r="F46" s="76">
        <v>2.9230465784329267</v>
      </c>
      <c r="G46" s="77">
        <v>2.9905389247362537</v>
      </c>
      <c r="I46" s="93">
        <v>137205</v>
      </c>
      <c r="J46" s="18">
        <v>143455</v>
      </c>
      <c r="K46" s="19">
        <v>147114</v>
      </c>
      <c r="L46" s="76">
        <v>3.5874414839543669</v>
      </c>
      <c r="M46" s="76">
        <v>3.6837995250901785</v>
      </c>
      <c r="N46" s="77">
        <v>3.765838824125697</v>
      </c>
      <c r="P46" s="93">
        <v>0</v>
      </c>
      <c r="Q46" s="18">
        <v>0</v>
      </c>
      <c r="R46" s="19">
        <v>0</v>
      </c>
      <c r="S46" s="76" t="s">
        <v>163</v>
      </c>
      <c r="T46" s="76" t="s">
        <v>163</v>
      </c>
      <c r="U46" s="77" t="s">
        <v>163</v>
      </c>
    </row>
    <row r="47" spans="1:21" x14ac:dyDescent="0.3">
      <c r="A47" s="17" t="s">
        <v>162</v>
      </c>
      <c r="B47" s="18">
        <v>66785</v>
      </c>
      <c r="C47" s="18">
        <v>81411</v>
      </c>
      <c r="D47" s="19">
        <v>82545</v>
      </c>
      <c r="E47" s="76">
        <v>1.3725541777149897</v>
      </c>
      <c r="F47" s="76">
        <v>1.6588347913757135</v>
      </c>
      <c r="G47" s="77">
        <v>1.6779778643932874</v>
      </c>
      <c r="I47" s="93">
        <v>0</v>
      </c>
      <c r="J47" s="18">
        <v>0</v>
      </c>
      <c r="K47" s="19">
        <v>0</v>
      </c>
      <c r="L47" s="76" t="s">
        <v>163</v>
      </c>
      <c r="M47" s="76" t="s">
        <v>163</v>
      </c>
      <c r="N47" s="77" t="s">
        <v>163</v>
      </c>
      <c r="P47" s="93">
        <v>66785</v>
      </c>
      <c r="Q47" s="18">
        <v>81411</v>
      </c>
      <c r="R47" s="19">
        <v>82545</v>
      </c>
      <c r="S47" s="76">
        <v>6.4145169686713013</v>
      </c>
      <c r="T47" s="76">
        <v>8.0325877717908778</v>
      </c>
      <c r="U47" s="77">
        <v>8.1503869570111398</v>
      </c>
    </row>
    <row r="48" spans="1:21" x14ac:dyDescent="0.3">
      <c r="A48" s="17" t="s">
        <v>164</v>
      </c>
      <c r="B48" s="18">
        <v>117577</v>
      </c>
      <c r="C48" s="18">
        <v>119679</v>
      </c>
      <c r="D48" s="19">
        <v>125398</v>
      </c>
      <c r="E48" s="76">
        <v>2.4164228876723115</v>
      </c>
      <c r="F48" s="76">
        <v>2.4385855596547645</v>
      </c>
      <c r="G48" s="77">
        <v>2.5490952600301586</v>
      </c>
      <c r="I48" s="93">
        <v>97925</v>
      </c>
      <c r="J48" s="18">
        <v>102343</v>
      </c>
      <c r="K48" s="19">
        <v>106273</v>
      </c>
      <c r="L48" s="76">
        <v>2.5604038286959758</v>
      </c>
      <c r="M48" s="76">
        <v>2.6280791523216629</v>
      </c>
      <c r="N48" s="77">
        <v>2.7203868384811112</v>
      </c>
      <c r="P48" s="93">
        <v>19652</v>
      </c>
      <c r="Q48" s="18">
        <v>17336</v>
      </c>
      <c r="R48" s="19">
        <v>19125</v>
      </c>
      <c r="S48" s="76">
        <v>1.8875209623168139</v>
      </c>
      <c r="T48" s="76">
        <v>1.7104929507286073</v>
      </c>
      <c r="U48" s="77">
        <v>1.8883778612010182</v>
      </c>
    </row>
    <row r="49" spans="1:21" x14ac:dyDescent="0.3">
      <c r="A49" s="17" t="s">
        <v>165</v>
      </c>
      <c r="B49" s="18">
        <v>0</v>
      </c>
      <c r="C49" s="18">
        <v>0</v>
      </c>
      <c r="D49" s="19">
        <v>0</v>
      </c>
      <c r="E49" s="76" t="s">
        <v>163</v>
      </c>
      <c r="F49" s="76" t="s">
        <v>163</v>
      </c>
      <c r="G49" s="77" t="s">
        <v>163</v>
      </c>
      <c r="I49" s="93">
        <v>0</v>
      </c>
      <c r="J49" s="18">
        <v>0</v>
      </c>
      <c r="K49" s="19">
        <v>0</v>
      </c>
      <c r="L49" s="76" t="s">
        <v>163</v>
      </c>
      <c r="M49" s="76" t="s">
        <v>163</v>
      </c>
      <c r="N49" s="77" t="s">
        <v>163</v>
      </c>
      <c r="P49" s="93">
        <v>0</v>
      </c>
      <c r="Q49" s="18">
        <v>0</v>
      </c>
      <c r="R49" s="19">
        <v>0</v>
      </c>
      <c r="S49" s="76" t="s">
        <v>163</v>
      </c>
      <c r="T49" s="76" t="s">
        <v>163</v>
      </c>
      <c r="U49" s="77" t="s">
        <v>163</v>
      </c>
    </row>
    <row r="50" spans="1:21" x14ac:dyDescent="0.3">
      <c r="A50" s="17" t="s">
        <v>166</v>
      </c>
      <c r="B50" s="18">
        <v>0</v>
      </c>
      <c r="C50" s="18">
        <v>0</v>
      </c>
      <c r="D50" s="19">
        <v>0</v>
      </c>
      <c r="E50" s="76" t="s">
        <v>163</v>
      </c>
      <c r="F50" s="76" t="s">
        <v>163</v>
      </c>
      <c r="G50" s="77" t="s">
        <v>163</v>
      </c>
      <c r="I50" s="93">
        <v>0</v>
      </c>
      <c r="J50" s="18">
        <v>0</v>
      </c>
      <c r="K50" s="19">
        <v>0</v>
      </c>
      <c r="L50" s="76" t="s">
        <v>163</v>
      </c>
      <c r="M50" s="76" t="s">
        <v>163</v>
      </c>
      <c r="N50" s="77" t="s">
        <v>163</v>
      </c>
      <c r="P50" s="93">
        <v>0</v>
      </c>
      <c r="Q50" s="18">
        <v>0</v>
      </c>
      <c r="R50" s="19">
        <v>0</v>
      </c>
      <c r="S50" s="76" t="s">
        <v>163</v>
      </c>
      <c r="T50" s="76" t="s">
        <v>163</v>
      </c>
      <c r="U50" s="77" t="s">
        <v>163</v>
      </c>
    </row>
    <row r="51" spans="1:21" x14ac:dyDescent="0.3">
      <c r="A51" s="17" t="s">
        <v>167</v>
      </c>
      <c r="B51" s="18">
        <v>0</v>
      </c>
      <c r="C51" s="18">
        <v>0</v>
      </c>
      <c r="D51" s="19">
        <v>0</v>
      </c>
      <c r="E51" s="76" t="s">
        <v>163</v>
      </c>
      <c r="F51" s="76" t="s">
        <v>163</v>
      </c>
      <c r="G51" s="77" t="s">
        <v>163</v>
      </c>
      <c r="I51" s="93">
        <v>0</v>
      </c>
      <c r="J51" s="18">
        <v>0</v>
      </c>
      <c r="K51" s="19">
        <v>0</v>
      </c>
      <c r="L51" s="76" t="s">
        <v>163</v>
      </c>
      <c r="M51" s="76" t="s">
        <v>163</v>
      </c>
      <c r="N51" s="77" t="s">
        <v>163</v>
      </c>
      <c r="P51" s="93">
        <v>0</v>
      </c>
      <c r="Q51" s="18">
        <v>0</v>
      </c>
      <c r="R51" s="19">
        <v>0</v>
      </c>
      <c r="S51" s="76" t="s">
        <v>163</v>
      </c>
      <c r="T51" s="76" t="s">
        <v>163</v>
      </c>
      <c r="U51" s="77" t="s">
        <v>163</v>
      </c>
    </row>
    <row r="52" spans="1:21" x14ac:dyDescent="0.3">
      <c r="A52" s="17" t="s">
        <v>168</v>
      </c>
      <c r="B52" s="18">
        <v>0</v>
      </c>
      <c r="C52" s="18">
        <v>0</v>
      </c>
      <c r="D52" s="19">
        <v>3761</v>
      </c>
      <c r="E52" s="76" t="s">
        <v>163</v>
      </c>
      <c r="F52" s="76" t="s">
        <v>163</v>
      </c>
      <c r="G52" s="77">
        <v>7.6453749445552777E-2</v>
      </c>
      <c r="I52" s="93">
        <v>0</v>
      </c>
      <c r="J52" s="18">
        <v>0</v>
      </c>
      <c r="K52" s="19">
        <v>605</v>
      </c>
      <c r="L52" s="76" t="s">
        <v>163</v>
      </c>
      <c r="M52" s="76" t="s">
        <v>163</v>
      </c>
      <c r="N52" s="77">
        <v>1.5486850256236978E-2</v>
      </c>
      <c r="P52" s="93">
        <v>0</v>
      </c>
      <c r="Q52" s="18">
        <v>0</v>
      </c>
      <c r="R52" s="19">
        <v>3156</v>
      </c>
      <c r="S52" s="76" t="s">
        <v>163</v>
      </c>
      <c r="T52" s="76" t="s">
        <v>163</v>
      </c>
      <c r="U52" s="77">
        <v>0.3116193741150543</v>
      </c>
    </row>
    <row r="53" spans="1:21" x14ac:dyDescent="0.3">
      <c r="A53" s="17" t="s">
        <v>169</v>
      </c>
      <c r="B53" s="18">
        <v>31881</v>
      </c>
      <c r="C53" s="18">
        <v>35909</v>
      </c>
      <c r="D53" s="19">
        <v>32750</v>
      </c>
      <c r="E53" s="76">
        <v>0.65521299303333957</v>
      </c>
      <c r="F53" s="76">
        <v>0.73168366097346182</v>
      </c>
      <c r="G53" s="77">
        <v>0.66574323167823801</v>
      </c>
      <c r="I53" s="93">
        <v>0</v>
      </c>
      <c r="J53" s="18">
        <v>0</v>
      </c>
      <c r="K53" s="19">
        <v>0</v>
      </c>
      <c r="L53" s="76" t="s">
        <v>163</v>
      </c>
      <c r="M53" s="76" t="s">
        <v>163</v>
      </c>
      <c r="N53" s="77" t="s">
        <v>163</v>
      </c>
      <c r="P53" s="93">
        <v>31881</v>
      </c>
      <c r="Q53" s="18">
        <v>35909</v>
      </c>
      <c r="R53" s="19">
        <v>32750</v>
      </c>
      <c r="S53" s="76">
        <v>3.0620830347864003</v>
      </c>
      <c r="T53" s="76">
        <v>3.5430371116586041</v>
      </c>
      <c r="U53" s="77">
        <v>3.2336928080697174</v>
      </c>
    </row>
    <row r="54" spans="1:21" x14ac:dyDescent="0.3">
      <c r="A54" s="17" t="s">
        <v>170</v>
      </c>
      <c r="B54" s="18">
        <v>250595</v>
      </c>
      <c r="C54" s="18">
        <v>257105</v>
      </c>
      <c r="D54" s="19">
        <v>255259</v>
      </c>
      <c r="E54" s="76">
        <v>5.1501866311969433</v>
      </c>
      <c r="F54" s="76">
        <v>5.2387849189501772</v>
      </c>
      <c r="G54" s="77">
        <v>5.1889145519070343</v>
      </c>
      <c r="I54" s="93">
        <v>199409</v>
      </c>
      <c r="J54" s="18">
        <v>205653</v>
      </c>
      <c r="K54" s="19">
        <v>205157</v>
      </c>
      <c r="L54" s="76">
        <v>5.2138633349648797</v>
      </c>
      <c r="M54" s="76">
        <v>5.2809900228878082</v>
      </c>
      <c r="N54" s="77">
        <v>5.2516293190393544</v>
      </c>
      <c r="P54" s="93">
        <v>51186</v>
      </c>
      <c r="Q54" s="18">
        <v>51452</v>
      </c>
      <c r="R54" s="19">
        <v>50102</v>
      </c>
      <c r="S54" s="76">
        <v>4.9162755941964393</v>
      </c>
      <c r="T54" s="76">
        <v>5.0766199412141386</v>
      </c>
      <c r="U54" s="77">
        <v>4.947006933432335</v>
      </c>
    </row>
    <row r="55" spans="1:21" x14ac:dyDescent="0.3">
      <c r="A55" s="17" t="s">
        <v>171</v>
      </c>
      <c r="B55" s="18">
        <v>0</v>
      </c>
      <c r="C55" s="18">
        <v>0</v>
      </c>
      <c r="D55" s="19">
        <v>0</v>
      </c>
      <c r="E55" s="76" t="s">
        <v>163</v>
      </c>
      <c r="F55" s="76" t="s">
        <v>163</v>
      </c>
      <c r="G55" s="77" t="s">
        <v>163</v>
      </c>
      <c r="I55" s="93">
        <v>0</v>
      </c>
      <c r="J55" s="18">
        <v>0</v>
      </c>
      <c r="K55" s="19">
        <v>0</v>
      </c>
      <c r="L55" s="76" t="s">
        <v>163</v>
      </c>
      <c r="M55" s="76" t="s">
        <v>163</v>
      </c>
      <c r="N55" s="77" t="s">
        <v>163</v>
      </c>
      <c r="P55" s="93">
        <v>0</v>
      </c>
      <c r="Q55" s="18">
        <v>0</v>
      </c>
      <c r="R55" s="19">
        <v>0</v>
      </c>
      <c r="S55" s="76" t="s">
        <v>163</v>
      </c>
      <c r="T55" s="76" t="s">
        <v>163</v>
      </c>
      <c r="U55" s="77" t="s">
        <v>163</v>
      </c>
    </row>
    <row r="56" spans="1:21" x14ac:dyDescent="0.3">
      <c r="A56" s="17" t="s">
        <v>172</v>
      </c>
      <c r="B56" s="18">
        <v>0</v>
      </c>
      <c r="C56" s="18">
        <v>0</v>
      </c>
      <c r="D56" s="19">
        <v>0</v>
      </c>
      <c r="E56" s="76" t="s">
        <v>163</v>
      </c>
      <c r="F56" s="76" t="s">
        <v>163</v>
      </c>
      <c r="G56" s="77" t="s">
        <v>163</v>
      </c>
      <c r="I56" s="93">
        <v>0</v>
      </c>
      <c r="J56" s="18">
        <v>0</v>
      </c>
      <c r="K56" s="19">
        <v>0</v>
      </c>
      <c r="L56" s="76" t="s">
        <v>163</v>
      </c>
      <c r="M56" s="76" t="s">
        <v>163</v>
      </c>
      <c r="N56" s="77" t="s">
        <v>163</v>
      </c>
      <c r="P56" s="93">
        <v>0</v>
      </c>
      <c r="Q56" s="18">
        <v>0</v>
      </c>
      <c r="R56" s="19">
        <v>0</v>
      </c>
      <c r="S56" s="76" t="s">
        <v>163</v>
      </c>
      <c r="T56" s="76" t="s">
        <v>163</v>
      </c>
      <c r="U56" s="77" t="s">
        <v>163</v>
      </c>
    </row>
    <row r="57" spans="1:21" x14ac:dyDescent="0.3">
      <c r="A57" s="17" t="s">
        <v>173</v>
      </c>
      <c r="B57" s="18">
        <v>2896</v>
      </c>
      <c r="C57" s="18">
        <v>8062</v>
      </c>
      <c r="D57" s="19">
        <v>11147</v>
      </c>
      <c r="E57" s="76">
        <v>5.9518108836753909E-2</v>
      </c>
      <c r="F57" s="76">
        <v>0.16427173340299225</v>
      </c>
      <c r="G57" s="77">
        <v>0.2265966352219029</v>
      </c>
      <c r="I57" s="93">
        <v>1602</v>
      </c>
      <c r="J57" s="18">
        <v>6202</v>
      </c>
      <c r="K57" s="19">
        <v>9068</v>
      </c>
      <c r="L57" s="76">
        <v>4.1886820868735804E-2</v>
      </c>
      <c r="M57" s="76">
        <v>0.15926196127433193</v>
      </c>
      <c r="N57" s="77">
        <v>0.23212356714637505</v>
      </c>
      <c r="P57" s="93">
        <v>1294</v>
      </c>
      <c r="Q57" s="18">
        <v>1860</v>
      </c>
      <c r="R57" s="19">
        <v>2079</v>
      </c>
      <c r="S57" s="76">
        <v>0.12428516818837559</v>
      </c>
      <c r="T57" s="76">
        <v>0.18352081727937294</v>
      </c>
      <c r="U57" s="77">
        <v>0.20527778161761656</v>
      </c>
    </row>
    <row r="58" spans="1:21" x14ac:dyDescent="0.3">
      <c r="A58" s="17" t="s">
        <v>174</v>
      </c>
      <c r="B58" s="18">
        <v>1968</v>
      </c>
      <c r="C58" s="18">
        <v>1979</v>
      </c>
      <c r="D58" s="19">
        <v>1988</v>
      </c>
      <c r="E58" s="76">
        <v>4.0446007662545476E-2</v>
      </c>
      <c r="F58" s="76">
        <v>4.032420744288287E-2</v>
      </c>
      <c r="G58" s="77">
        <v>4.0412138765689685E-2</v>
      </c>
      <c r="I58" s="93">
        <v>0</v>
      </c>
      <c r="J58" s="18">
        <v>0</v>
      </c>
      <c r="K58" s="19">
        <v>0</v>
      </c>
      <c r="L58" s="76" t="s">
        <v>163</v>
      </c>
      <c r="M58" s="76" t="s">
        <v>163</v>
      </c>
      <c r="N58" s="77" t="s">
        <v>163</v>
      </c>
      <c r="P58" s="93">
        <v>1968</v>
      </c>
      <c r="Q58" s="18">
        <v>1979</v>
      </c>
      <c r="R58" s="19">
        <v>1988</v>
      </c>
      <c r="S58" s="76">
        <v>0.18902102858943057</v>
      </c>
      <c r="T58" s="76">
        <v>0.19526220290101026</v>
      </c>
      <c r="U58" s="77">
        <v>0.19629255885320912</v>
      </c>
    </row>
    <row r="59" spans="1:21" x14ac:dyDescent="0.3">
      <c r="A59" s="17" t="s">
        <v>175</v>
      </c>
      <c r="B59" s="18">
        <v>210654</v>
      </c>
      <c r="C59" s="18">
        <v>217240</v>
      </c>
      <c r="D59" s="19">
        <v>224862</v>
      </c>
      <c r="E59" s="76">
        <v>4.3293258628789912</v>
      </c>
      <c r="F59" s="76">
        <v>4.42649359519549</v>
      </c>
      <c r="G59" s="77">
        <v>4.5710031927215864</v>
      </c>
      <c r="I59" s="93">
        <v>181812</v>
      </c>
      <c r="J59" s="18">
        <v>186822</v>
      </c>
      <c r="K59" s="19">
        <v>192538</v>
      </c>
      <c r="L59" s="76">
        <v>4.7537619699042404</v>
      </c>
      <c r="M59" s="76">
        <v>4.7974263349231281</v>
      </c>
      <c r="N59" s="77">
        <v>4.9286069002237278</v>
      </c>
      <c r="P59" s="93">
        <v>28842</v>
      </c>
      <c r="Q59" s="18">
        <v>30418</v>
      </c>
      <c r="R59" s="19">
        <v>32324</v>
      </c>
      <c r="S59" s="76">
        <v>2.7701953793579048</v>
      </c>
      <c r="T59" s="76">
        <v>3.0012560322601969</v>
      </c>
      <c r="U59" s="77">
        <v>3.1916301168868868</v>
      </c>
    </row>
    <row r="60" spans="1:21" x14ac:dyDescent="0.3">
      <c r="A60" s="17" t="s">
        <v>176</v>
      </c>
      <c r="B60" s="18">
        <v>21682</v>
      </c>
      <c r="C60" s="18">
        <v>28375</v>
      </c>
      <c r="D60" s="19">
        <v>30753</v>
      </c>
      <c r="E60" s="76">
        <v>0.44560484661550354</v>
      </c>
      <c r="F60" s="76">
        <v>0.57817048316917707</v>
      </c>
      <c r="G60" s="77">
        <v>0.62514814057407186</v>
      </c>
      <c r="I60" s="93">
        <v>13895</v>
      </c>
      <c r="J60" s="18">
        <v>18097</v>
      </c>
      <c r="K60" s="19">
        <v>20242</v>
      </c>
      <c r="L60" s="76">
        <v>0.36330672657371033</v>
      </c>
      <c r="M60" s="76">
        <v>0.46471520689803048</v>
      </c>
      <c r="N60" s="77">
        <v>0.51815673204421309</v>
      </c>
      <c r="P60" s="93">
        <v>7787</v>
      </c>
      <c r="Q60" s="18">
        <v>10278</v>
      </c>
      <c r="R60" s="19">
        <v>10511</v>
      </c>
      <c r="S60" s="76">
        <v>0.74792009635462187</v>
      </c>
      <c r="T60" s="76">
        <v>1.0141005161276317</v>
      </c>
      <c r="U60" s="77">
        <v>1.03784259864491</v>
      </c>
    </row>
    <row r="61" spans="1:21" x14ac:dyDescent="0.3">
      <c r="A61" s="17" t="s">
        <v>177</v>
      </c>
      <c r="B61" s="18">
        <v>51946</v>
      </c>
      <c r="C61" s="18">
        <v>49733</v>
      </c>
      <c r="D61" s="19">
        <v>52952</v>
      </c>
      <c r="E61" s="76">
        <v>1.0675855254261115</v>
      </c>
      <c r="F61" s="76">
        <v>1.0133622075578037</v>
      </c>
      <c r="G61" s="77">
        <v>1.0764102474450705</v>
      </c>
      <c r="I61" s="93">
        <v>25226</v>
      </c>
      <c r="J61" s="18">
        <v>22665</v>
      </c>
      <c r="K61" s="19">
        <v>26776</v>
      </c>
      <c r="L61" s="76">
        <v>0.65957362249358886</v>
      </c>
      <c r="M61" s="76">
        <v>0.58201747053897668</v>
      </c>
      <c r="N61" s="77">
        <v>0.68541471481157235</v>
      </c>
      <c r="P61" s="93">
        <v>26720</v>
      </c>
      <c r="Q61" s="18">
        <v>27068</v>
      </c>
      <c r="R61" s="19">
        <v>26176</v>
      </c>
      <c r="S61" s="76">
        <v>2.5663830710922686</v>
      </c>
      <c r="T61" s="76">
        <v>2.6707212269451972</v>
      </c>
      <c r="U61" s="77">
        <v>2.5845845173750512</v>
      </c>
    </row>
    <row r="62" spans="1:21" x14ac:dyDescent="0.3">
      <c r="A62" s="17" t="s">
        <v>178</v>
      </c>
      <c r="B62" s="18">
        <v>0</v>
      </c>
      <c r="C62" s="18">
        <v>0</v>
      </c>
      <c r="D62" s="19">
        <v>0</v>
      </c>
      <c r="E62" s="76" t="s">
        <v>163</v>
      </c>
      <c r="F62" s="76" t="s">
        <v>163</v>
      </c>
      <c r="G62" s="77" t="s">
        <v>163</v>
      </c>
      <c r="I62" s="93">
        <v>0</v>
      </c>
      <c r="J62" s="18">
        <v>0</v>
      </c>
      <c r="K62" s="19">
        <v>0</v>
      </c>
      <c r="L62" s="76" t="s">
        <v>163</v>
      </c>
      <c r="M62" s="76" t="s">
        <v>163</v>
      </c>
      <c r="N62" s="77" t="s">
        <v>163</v>
      </c>
      <c r="P62" s="93">
        <v>0</v>
      </c>
      <c r="Q62" s="18">
        <v>0</v>
      </c>
      <c r="R62" s="19">
        <v>0</v>
      </c>
      <c r="S62" s="76" t="s">
        <v>163</v>
      </c>
      <c r="T62" s="76" t="s">
        <v>163</v>
      </c>
      <c r="U62" s="77" t="s">
        <v>163</v>
      </c>
    </row>
    <row r="63" spans="1:21" x14ac:dyDescent="0.3">
      <c r="A63" s="17" t="s">
        <v>179</v>
      </c>
      <c r="B63" s="18">
        <v>33535</v>
      </c>
      <c r="C63" s="18">
        <v>34659</v>
      </c>
      <c r="D63" s="19">
        <v>36985</v>
      </c>
      <c r="E63" s="76">
        <v>0.68920572508306022</v>
      </c>
      <c r="F63" s="76">
        <v>0.70621359563561259</v>
      </c>
      <c r="G63" s="77">
        <v>0.75183247095021788</v>
      </c>
      <c r="I63" s="93">
        <v>0</v>
      </c>
      <c r="J63" s="18">
        <v>131</v>
      </c>
      <c r="K63" s="19">
        <v>178</v>
      </c>
      <c r="L63" s="76" t="s">
        <v>163</v>
      </c>
      <c r="M63" s="76">
        <v>3.3639659669360664E-3</v>
      </c>
      <c r="N63" s="77">
        <v>4.5564617282812924E-3</v>
      </c>
      <c r="P63" s="93">
        <v>33535</v>
      </c>
      <c r="Q63" s="18">
        <v>34528</v>
      </c>
      <c r="R63" s="19">
        <v>36807</v>
      </c>
      <c r="S63" s="76">
        <v>3.2209452203996718</v>
      </c>
      <c r="T63" s="76">
        <v>3.4067778381839728</v>
      </c>
      <c r="U63" s="77">
        <v>3.6342757614235754</v>
      </c>
    </row>
    <row r="64" spans="1:21" x14ac:dyDescent="0.3">
      <c r="A64" s="17" t="s">
        <v>180</v>
      </c>
      <c r="B64" s="18">
        <v>0</v>
      </c>
      <c r="C64" s="18">
        <v>0</v>
      </c>
      <c r="D64" s="19">
        <v>0</v>
      </c>
      <c r="E64" s="76" t="s">
        <v>163</v>
      </c>
      <c r="F64" s="76" t="s">
        <v>163</v>
      </c>
      <c r="G64" s="77" t="s">
        <v>163</v>
      </c>
      <c r="I64" s="93">
        <v>0</v>
      </c>
      <c r="J64" s="18">
        <v>0</v>
      </c>
      <c r="K64" s="19">
        <v>0</v>
      </c>
      <c r="L64" s="76" t="s">
        <v>163</v>
      </c>
      <c r="M64" s="76" t="s">
        <v>163</v>
      </c>
      <c r="N64" s="77" t="s">
        <v>163</v>
      </c>
      <c r="P64" s="93">
        <v>0</v>
      </c>
      <c r="Q64" s="18">
        <v>0</v>
      </c>
      <c r="R64" s="19">
        <v>0</v>
      </c>
      <c r="S64" s="76" t="s">
        <v>163</v>
      </c>
      <c r="T64" s="76" t="s">
        <v>163</v>
      </c>
      <c r="U64" s="77" t="s">
        <v>163</v>
      </c>
    </row>
    <row r="65" spans="1:21" x14ac:dyDescent="0.3">
      <c r="A65" s="17" t="s">
        <v>181</v>
      </c>
      <c r="B65" s="18">
        <v>0</v>
      </c>
      <c r="C65" s="18">
        <v>0</v>
      </c>
      <c r="D65" s="19">
        <v>0</v>
      </c>
      <c r="E65" s="76" t="s">
        <v>163</v>
      </c>
      <c r="F65" s="76" t="s">
        <v>163</v>
      </c>
      <c r="G65" s="77" t="s">
        <v>163</v>
      </c>
      <c r="I65" s="93">
        <v>0</v>
      </c>
      <c r="J65" s="18">
        <v>0</v>
      </c>
      <c r="K65" s="19">
        <v>0</v>
      </c>
      <c r="L65" s="76" t="s">
        <v>163</v>
      </c>
      <c r="M65" s="76" t="s">
        <v>163</v>
      </c>
      <c r="N65" s="77" t="s">
        <v>163</v>
      </c>
      <c r="P65" s="93">
        <v>0</v>
      </c>
      <c r="Q65" s="18">
        <v>0</v>
      </c>
      <c r="R65" s="19">
        <v>0</v>
      </c>
      <c r="S65" s="76" t="s">
        <v>163</v>
      </c>
      <c r="T65" s="76" t="s">
        <v>163</v>
      </c>
      <c r="U65" s="77" t="s">
        <v>163</v>
      </c>
    </row>
    <row r="66" spans="1:21" x14ac:dyDescent="0.3">
      <c r="A66" s="17" t="s">
        <v>182</v>
      </c>
      <c r="B66" s="18">
        <v>45911</v>
      </c>
      <c r="C66" s="18">
        <v>58083</v>
      </c>
      <c r="D66" s="19">
        <v>63478</v>
      </c>
      <c r="E66" s="76">
        <v>0.94355521229427097</v>
      </c>
      <c r="F66" s="76">
        <v>1.1835022440146366</v>
      </c>
      <c r="G66" s="77">
        <v>1.2903831713120977</v>
      </c>
      <c r="I66" s="93">
        <v>45189</v>
      </c>
      <c r="J66" s="18">
        <v>57375</v>
      </c>
      <c r="K66" s="19">
        <v>62891</v>
      </c>
      <c r="L66" s="76">
        <v>1.1815377954040587</v>
      </c>
      <c r="M66" s="76">
        <v>1.4733400561294414</v>
      </c>
      <c r="N66" s="77">
        <v>1.6098900817603301</v>
      </c>
      <c r="P66" s="93">
        <v>722</v>
      </c>
      <c r="Q66" s="18">
        <v>708</v>
      </c>
      <c r="R66" s="19">
        <v>587</v>
      </c>
      <c r="S66" s="76">
        <v>6.9346129391041095E-2</v>
      </c>
      <c r="T66" s="76">
        <v>6.9856311093438733E-2</v>
      </c>
      <c r="U66" s="77">
        <v>5.7959623766012949E-2</v>
      </c>
    </row>
    <row r="67" spans="1:21" x14ac:dyDescent="0.3">
      <c r="A67" s="17" t="s">
        <v>183</v>
      </c>
      <c r="B67" s="18">
        <v>0</v>
      </c>
      <c r="C67" s="18">
        <v>0</v>
      </c>
      <c r="D67" s="19">
        <v>0</v>
      </c>
      <c r="E67" s="76" t="s">
        <v>163</v>
      </c>
      <c r="F67" s="76" t="s">
        <v>163</v>
      </c>
      <c r="G67" s="77" t="s">
        <v>163</v>
      </c>
      <c r="I67" s="93">
        <v>0</v>
      </c>
      <c r="J67" s="18">
        <v>0</v>
      </c>
      <c r="K67" s="19">
        <v>0</v>
      </c>
      <c r="L67" s="76" t="s">
        <v>163</v>
      </c>
      <c r="M67" s="76" t="s">
        <v>163</v>
      </c>
      <c r="N67" s="77" t="s">
        <v>163</v>
      </c>
      <c r="P67" s="93">
        <v>0</v>
      </c>
      <c r="Q67" s="18">
        <v>0</v>
      </c>
      <c r="R67" s="19">
        <v>0</v>
      </c>
      <c r="S67" s="76" t="s">
        <v>163</v>
      </c>
      <c r="T67" s="76" t="s">
        <v>163</v>
      </c>
      <c r="U67" s="77" t="s">
        <v>163</v>
      </c>
    </row>
    <row r="68" spans="1:21" x14ac:dyDescent="0.3">
      <c r="A68" s="17" t="s">
        <v>184</v>
      </c>
      <c r="B68" s="18">
        <v>0</v>
      </c>
      <c r="C68" s="18">
        <v>0</v>
      </c>
      <c r="D68" s="19">
        <v>0</v>
      </c>
      <c r="E68" s="76" t="s">
        <v>163</v>
      </c>
      <c r="F68" s="76" t="s">
        <v>163</v>
      </c>
      <c r="G68" s="77" t="s">
        <v>163</v>
      </c>
      <c r="I68" s="93">
        <v>0</v>
      </c>
      <c r="J68" s="18">
        <v>0</v>
      </c>
      <c r="K68" s="19">
        <v>0</v>
      </c>
      <c r="L68" s="76" t="s">
        <v>163</v>
      </c>
      <c r="M68" s="76" t="s">
        <v>163</v>
      </c>
      <c r="N68" s="77" t="s">
        <v>163</v>
      </c>
      <c r="P68" s="93">
        <v>0</v>
      </c>
      <c r="Q68" s="18">
        <v>0</v>
      </c>
      <c r="R68" s="19">
        <v>0</v>
      </c>
      <c r="S68" s="76" t="s">
        <v>163</v>
      </c>
      <c r="T68" s="76" t="s">
        <v>163</v>
      </c>
      <c r="U68" s="77" t="s">
        <v>163</v>
      </c>
    </row>
    <row r="69" spans="1:21" x14ac:dyDescent="0.3">
      <c r="A69" s="17" t="s">
        <v>5</v>
      </c>
      <c r="B69" s="18" t="s">
        <v>5</v>
      </c>
      <c r="C69" s="18" t="s">
        <v>5</v>
      </c>
      <c r="D69" s="19" t="s">
        <v>5</v>
      </c>
      <c r="E69" s="76" t="s">
        <v>5</v>
      </c>
      <c r="F69" s="76" t="s">
        <v>5</v>
      </c>
      <c r="G69" s="77" t="s">
        <v>5</v>
      </c>
      <c r="I69" s="93" t="s">
        <v>5</v>
      </c>
      <c r="J69" s="18" t="s">
        <v>5</v>
      </c>
      <c r="K69" s="19" t="s">
        <v>5</v>
      </c>
      <c r="L69" s="76" t="s">
        <v>5</v>
      </c>
      <c r="M69" s="76" t="s">
        <v>5</v>
      </c>
      <c r="N69" s="77" t="s">
        <v>5</v>
      </c>
      <c r="P69" s="93" t="s">
        <v>5</v>
      </c>
      <c r="Q69" s="18" t="s">
        <v>5</v>
      </c>
      <c r="R69" s="19" t="s">
        <v>5</v>
      </c>
      <c r="S69" s="76" t="s">
        <v>5</v>
      </c>
      <c r="T69" s="76" t="s">
        <v>5</v>
      </c>
      <c r="U69" s="77" t="s">
        <v>5</v>
      </c>
    </row>
    <row r="70" spans="1:21" ht="13.5" thickBot="1" x14ac:dyDescent="0.35">
      <c r="A70" s="20" t="s">
        <v>4</v>
      </c>
      <c r="B70" s="21">
        <v>4865746</v>
      </c>
      <c r="C70" s="21">
        <v>4907722</v>
      </c>
      <c r="D70" s="22">
        <v>4919314</v>
      </c>
      <c r="E70" s="80">
        <v>100</v>
      </c>
      <c r="F70" s="80">
        <v>100</v>
      </c>
      <c r="G70" s="81">
        <v>100</v>
      </c>
      <c r="I70" s="94">
        <v>3824592</v>
      </c>
      <c r="J70" s="21">
        <v>3894213</v>
      </c>
      <c r="K70" s="22">
        <v>3906540</v>
      </c>
      <c r="L70" s="80">
        <v>100</v>
      </c>
      <c r="M70" s="80">
        <v>100</v>
      </c>
      <c r="N70" s="81">
        <v>100</v>
      </c>
      <c r="P70" s="94">
        <v>1041154</v>
      </c>
      <c r="Q70" s="21">
        <v>1013509</v>
      </c>
      <c r="R70" s="22">
        <v>1012774</v>
      </c>
      <c r="S70" s="80">
        <v>100</v>
      </c>
      <c r="T70" s="80">
        <v>100</v>
      </c>
      <c r="U70" s="81">
        <v>100</v>
      </c>
    </row>
    <row r="71" spans="1:21" x14ac:dyDescent="0.3">
      <c r="A71" s="24"/>
      <c r="B71" s="24"/>
      <c r="C71" s="24"/>
      <c r="D71" s="24"/>
      <c r="E71" s="24"/>
      <c r="F71" s="24"/>
      <c r="G71" s="24"/>
      <c r="I71" s="24"/>
      <c r="J71" s="24"/>
      <c r="K71" s="24"/>
      <c r="L71" s="24"/>
      <c r="M71" s="24"/>
      <c r="N71" s="24"/>
      <c r="P71" s="24"/>
      <c r="Q71" s="24"/>
      <c r="R71" s="24"/>
      <c r="S71" s="24"/>
      <c r="T71" s="24"/>
      <c r="U71" s="24"/>
    </row>
    <row r="72" spans="1:21" ht="12.75" customHeight="1" x14ac:dyDescent="0.3">
      <c r="A72" s="26" t="s">
        <v>157</v>
      </c>
      <c r="F72" s="25"/>
      <c r="G72" s="25"/>
      <c r="H72" s="91"/>
      <c r="I72" s="25"/>
      <c r="J72" s="25"/>
      <c r="K72" s="25"/>
      <c r="L72" s="25"/>
      <c r="M72" s="25"/>
      <c r="N72" s="25"/>
      <c r="O72" s="91"/>
      <c r="P72" s="25"/>
      <c r="T72" s="25"/>
      <c r="U72" s="218">
        <v>8</v>
      </c>
    </row>
    <row r="73" spans="1:21" ht="12.75" customHeight="1" x14ac:dyDescent="0.3">
      <c r="A73" s="26" t="s">
        <v>158</v>
      </c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T73" s="25"/>
      <c r="U73" s="219"/>
    </row>
    <row r="78" spans="1:21" ht="12.75" customHeight="1" x14ac:dyDescent="0.3"/>
    <row r="79" spans="1:21" ht="12.75" customHeight="1" x14ac:dyDescent="0.3"/>
  </sheetData>
  <mergeCells count="7">
    <mergeCell ref="D4:E4"/>
    <mergeCell ref="D38:E38"/>
    <mergeCell ref="I38:N38"/>
    <mergeCell ref="P38:U38"/>
    <mergeCell ref="U72:U73"/>
    <mergeCell ref="I4:N4"/>
    <mergeCell ref="P4:U4"/>
  </mergeCells>
  <phoneticPr fontId="0" type="noConversion"/>
  <hyperlinks>
    <hyperlink ref="A2" location="Innhold!A24" tooltip="Move to Tab2" display="Tilbake til innholdsfortegnelsen" xr:uid="{00000000-0004-0000-07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73"/>
  <sheetViews>
    <sheetView showGridLines="0" showRowColHeaders="0" zoomScaleNormal="100" workbookViewId="0"/>
  </sheetViews>
  <sheetFormatPr defaultColWidth="11.453125" defaultRowHeight="13" x14ac:dyDescent="0.3"/>
  <cols>
    <col min="1" max="1" width="26.54296875" style="117" customWidth="1"/>
    <col min="2" max="4" width="13.1796875" style="117" customWidth="1"/>
    <col min="5" max="7" width="9.81640625" style="117" customWidth="1"/>
    <col min="8" max="16384" width="11.453125" style="117"/>
  </cols>
  <sheetData>
    <row r="1" spans="1:7" ht="5.25" customHeight="1" x14ac:dyDescent="0.3"/>
    <row r="2" spans="1:7" x14ac:dyDescent="0.3">
      <c r="A2" s="118" t="s">
        <v>0</v>
      </c>
      <c r="B2" s="119"/>
      <c r="C2" s="119"/>
      <c r="D2" s="119"/>
      <c r="E2" s="119"/>
      <c r="F2" s="119"/>
    </row>
    <row r="3" spans="1:7" ht="6" customHeight="1" x14ac:dyDescent="0.35">
      <c r="A3" s="120"/>
      <c r="B3" s="119"/>
      <c r="C3" s="119"/>
      <c r="D3" s="119"/>
      <c r="E3" s="119"/>
      <c r="F3" s="119"/>
    </row>
    <row r="4" spans="1:7" ht="15.5" thickBot="1" x14ac:dyDescent="0.35">
      <c r="A4" s="121" t="s">
        <v>144</v>
      </c>
      <c r="B4" s="122"/>
      <c r="C4" s="122"/>
      <c r="D4" s="122"/>
      <c r="E4" s="122"/>
      <c r="F4" s="122"/>
    </row>
    <row r="5" spans="1:7" x14ac:dyDescent="0.3">
      <c r="A5" s="123"/>
      <c r="B5" s="124"/>
      <c r="C5" s="125" t="s">
        <v>1</v>
      </c>
      <c r="D5" s="126"/>
      <c r="E5" s="127"/>
      <c r="F5" s="125" t="s">
        <v>2</v>
      </c>
      <c r="G5" s="128"/>
    </row>
    <row r="6" spans="1:7" x14ac:dyDescent="0.3">
      <c r="A6" s="129" t="s">
        <v>3</v>
      </c>
      <c r="B6" s="14" t="s">
        <v>159</v>
      </c>
      <c r="C6" s="15" t="s">
        <v>155</v>
      </c>
      <c r="D6" s="66" t="s">
        <v>156</v>
      </c>
      <c r="E6" s="131" t="s">
        <v>159</v>
      </c>
      <c r="F6" s="131" t="s">
        <v>155</v>
      </c>
      <c r="G6" s="133" t="s">
        <v>156</v>
      </c>
    </row>
    <row r="7" spans="1:7" x14ac:dyDescent="0.3">
      <c r="A7" s="134" t="s">
        <v>80</v>
      </c>
      <c r="B7" s="18">
        <v>4488778</v>
      </c>
      <c r="C7" s="18">
        <v>4682464</v>
      </c>
      <c r="D7" s="18">
        <v>4940549</v>
      </c>
      <c r="E7" s="135">
        <v>19.127809703780414</v>
      </c>
      <c r="F7" s="136">
        <v>18.596187349181577</v>
      </c>
      <c r="G7" s="137">
        <v>17.760123556462812</v>
      </c>
    </row>
    <row r="8" spans="1:7" x14ac:dyDescent="0.3">
      <c r="A8" s="134" t="s">
        <v>160</v>
      </c>
      <c r="B8" s="18">
        <v>1422156</v>
      </c>
      <c r="C8" s="18">
        <v>1624886</v>
      </c>
      <c r="D8" s="18">
        <v>1969335</v>
      </c>
      <c r="E8" s="138">
        <v>6.0601636652758373</v>
      </c>
      <c r="F8" s="136">
        <v>6.4531589515823837</v>
      </c>
      <c r="G8" s="137">
        <v>7.0793008882346253</v>
      </c>
    </row>
    <row r="9" spans="1:7" x14ac:dyDescent="0.3">
      <c r="A9" s="134" t="s">
        <v>81</v>
      </c>
      <c r="B9" s="18">
        <v>5803667</v>
      </c>
      <c r="C9" s="18">
        <v>6246966</v>
      </c>
      <c r="D9" s="18">
        <v>6900149</v>
      </c>
      <c r="E9" s="138">
        <v>24.730881758935322</v>
      </c>
      <c r="F9" s="136">
        <v>24.809534061546962</v>
      </c>
      <c r="G9" s="137">
        <v>24.804429385884706</v>
      </c>
    </row>
    <row r="10" spans="1:7" x14ac:dyDescent="0.3">
      <c r="A10" s="134" t="s">
        <v>83</v>
      </c>
      <c r="B10" s="18">
        <v>3873170</v>
      </c>
      <c r="C10" s="18">
        <v>3960578</v>
      </c>
      <c r="D10" s="18">
        <v>4242991</v>
      </c>
      <c r="E10" s="138">
        <v>16.504549503314976</v>
      </c>
      <c r="F10" s="136">
        <v>15.729250774602191</v>
      </c>
      <c r="G10" s="137">
        <v>15.252564929314474</v>
      </c>
    </row>
    <row r="11" spans="1:7" x14ac:dyDescent="0.3">
      <c r="A11" s="134" t="s">
        <v>185</v>
      </c>
      <c r="B11" s="18">
        <v>3830874</v>
      </c>
      <c r="C11" s="18">
        <v>4120379</v>
      </c>
      <c r="D11" s="18">
        <v>4460205</v>
      </c>
      <c r="E11" s="138">
        <v>16.324315631372301</v>
      </c>
      <c r="F11" s="136">
        <v>16.363892991731156</v>
      </c>
      <c r="G11" s="137">
        <v>16.033398694589046</v>
      </c>
    </row>
    <row r="12" spans="1:7" x14ac:dyDescent="0.3">
      <c r="A12" s="134" t="s">
        <v>161</v>
      </c>
      <c r="B12" s="18">
        <v>525052</v>
      </c>
      <c r="C12" s="18">
        <v>576820</v>
      </c>
      <c r="D12" s="18">
        <v>662909</v>
      </c>
      <c r="E12" s="138">
        <v>2.2373783556659106</v>
      </c>
      <c r="F12" s="136">
        <v>2.2908137225945393</v>
      </c>
      <c r="G12" s="137">
        <v>2.3830035380058381</v>
      </c>
    </row>
    <row r="13" spans="1:7" x14ac:dyDescent="0.3">
      <c r="A13" s="134" t="s">
        <v>162</v>
      </c>
      <c r="B13" s="18">
        <v>164332</v>
      </c>
      <c r="C13" s="18">
        <v>207797</v>
      </c>
      <c r="D13" s="18">
        <v>287972</v>
      </c>
      <c r="E13" s="138">
        <v>0.70025989795923149</v>
      </c>
      <c r="F13" s="136">
        <v>0.8252560922193708</v>
      </c>
      <c r="G13" s="137">
        <v>1.0351923036896726</v>
      </c>
    </row>
    <row r="14" spans="1:7" x14ac:dyDescent="0.3">
      <c r="A14" s="134" t="s">
        <v>164</v>
      </c>
      <c r="B14" s="18">
        <v>548561</v>
      </c>
      <c r="C14" s="18">
        <v>591575</v>
      </c>
      <c r="D14" s="18">
        <v>687065</v>
      </c>
      <c r="E14" s="138">
        <v>2.3375561052285252</v>
      </c>
      <c r="F14" s="136">
        <v>2.3494125168057014</v>
      </c>
      <c r="G14" s="137">
        <v>2.4698387347886079</v>
      </c>
    </row>
    <row r="15" spans="1:7" x14ac:dyDescent="0.3">
      <c r="A15" s="134" t="s">
        <v>165</v>
      </c>
      <c r="B15" s="18">
        <v>0</v>
      </c>
      <c r="C15" s="18">
        <v>0</v>
      </c>
      <c r="D15" s="18">
        <v>0</v>
      </c>
      <c r="E15" s="138" t="s">
        <v>163</v>
      </c>
      <c r="F15" s="136" t="s">
        <v>163</v>
      </c>
      <c r="G15" s="137" t="s">
        <v>163</v>
      </c>
    </row>
    <row r="16" spans="1:7" x14ac:dyDescent="0.3">
      <c r="A16" s="134" t="s">
        <v>166</v>
      </c>
      <c r="B16" s="18">
        <v>0</v>
      </c>
      <c r="C16" s="18">
        <v>0</v>
      </c>
      <c r="D16" s="18">
        <v>0</v>
      </c>
      <c r="E16" s="138" t="s">
        <v>163</v>
      </c>
      <c r="F16" s="136" t="s">
        <v>163</v>
      </c>
      <c r="G16" s="137" t="s">
        <v>163</v>
      </c>
    </row>
    <row r="17" spans="1:7" x14ac:dyDescent="0.3">
      <c r="A17" s="134" t="s">
        <v>167</v>
      </c>
      <c r="B17" s="18">
        <v>0</v>
      </c>
      <c r="C17" s="18">
        <v>0</v>
      </c>
      <c r="D17" s="18">
        <v>0</v>
      </c>
      <c r="E17" s="138" t="s">
        <v>163</v>
      </c>
      <c r="F17" s="136" t="s">
        <v>163</v>
      </c>
      <c r="G17" s="137" t="s">
        <v>163</v>
      </c>
    </row>
    <row r="18" spans="1:7" x14ac:dyDescent="0.3">
      <c r="A18" s="134" t="s">
        <v>168</v>
      </c>
      <c r="B18" s="18">
        <v>0</v>
      </c>
      <c r="C18" s="18">
        <v>0</v>
      </c>
      <c r="D18" s="18">
        <v>23895</v>
      </c>
      <c r="E18" s="138" t="s">
        <v>163</v>
      </c>
      <c r="F18" s="136" t="s">
        <v>163</v>
      </c>
      <c r="G18" s="137">
        <v>8.5896962540332841E-2</v>
      </c>
    </row>
    <row r="19" spans="1:7" x14ac:dyDescent="0.3">
      <c r="A19" s="134" t="s">
        <v>169</v>
      </c>
      <c r="B19" s="18">
        <v>113928</v>
      </c>
      <c r="C19" s="18">
        <v>145011</v>
      </c>
      <c r="D19" s="18">
        <v>154502</v>
      </c>
      <c r="E19" s="138">
        <v>0.48547580297628778</v>
      </c>
      <c r="F19" s="136">
        <v>0.57590442205047809</v>
      </c>
      <c r="G19" s="137">
        <v>0.55539872385045008</v>
      </c>
    </row>
    <row r="20" spans="1:7" x14ac:dyDescent="0.3">
      <c r="A20" s="134" t="s">
        <v>170</v>
      </c>
      <c r="B20" s="18">
        <v>1068434</v>
      </c>
      <c r="C20" s="18">
        <v>1161108</v>
      </c>
      <c r="D20" s="18">
        <v>1279039</v>
      </c>
      <c r="E20" s="138">
        <v>4.5528654420086996</v>
      </c>
      <c r="F20" s="136"/>
      <c r="G20" s="137">
        <v>4.5978474605827486</v>
      </c>
    </row>
    <row r="21" spans="1:7" x14ac:dyDescent="0.3">
      <c r="A21" s="134" t="s">
        <v>171</v>
      </c>
      <c r="B21" s="18">
        <v>0</v>
      </c>
      <c r="C21" s="18">
        <v>0</v>
      </c>
      <c r="D21" s="18">
        <v>0</v>
      </c>
      <c r="E21" s="138" t="s">
        <v>163</v>
      </c>
      <c r="F21" s="136" t="s">
        <v>163</v>
      </c>
      <c r="G21" s="137" t="s">
        <v>163</v>
      </c>
    </row>
    <row r="22" spans="1:7" x14ac:dyDescent="0.3">
      <c r="A22" s="134" t="s">
        <v>172</v>
      </c>
      <c r="B22" s="18">
        <v>0</v>
      </c>
      <c r="C22" s="18">
        <v>0</v>
      </c>
      <c r="D22" s="18">
        <v>0</v>
      </c>
      <c r="E22" s="138" t="s">
        <v>163</v>
      </c>
      <c r="F22" s="136" t="s">
        <v>163</v>
      </c>
      <c r="G22" s="137" t="s">
        <v>163</v>
      </c>
    </row>
    <row r="23" spans="1:7" x14ac:dyDescent="0.3">
      <c r="A23" s="134" t="s">
        <v>173</v>
      </c>
      <c r="B23" s="18">
        <v>38679</v>
      </c>
      <c r="C23" s="18">
        <v>86886</v>
      </c>
      <c r="D23" s="18">
        <v>116501</v>
      </c>
      <c r="E23" s="138">
        <v>0.16482092710589</v>
      </c>
      <c r="F23" s="136">
        <v>0.34506369595601599</v>
      </c>
      <c r="G23" s="137">
        <v>0.41879397501198223</v>
      </c>
    </row>
    <row r="24" spans="1:7" x14ac:dyDescent="0.3">
      <c r="A24" s="134" t="s">
        <v>174</v>
      </c>
      <c r="B24" s="18">
        <v>6611</v>
      </c>
      <c r="C24" s="18">
        <v>6087</v>
      </c>
      <c r="D24" s="18">
        <v>6460</v>
      </c>
      <c r="E24" s="138">
        <v>2.8171130305774162E-2</v>
      </c>
      <c r="F24" s="136">
        <v>2.417423655461489E-2</v>
      </c>
      <c r="G24" s="137">
        <v>2.3222196192113419E-2</v>
      </c>
    </row>
    <row r="25" spans="1:7" x14ac:dyDescent="0.3">
      <c r="A25" s="134" t="s">
        <v>175</v>
      </c>
      <c r="B25" s="18">
        <v>866423</v>
      </c>
      <c r="C25" s="18">
        <v>918304</v>
      </c>
      <c r="D25" s="18">
        <v>1043932</v>
      </c>
      <c r="E25" s="138">
        <v>3.6920458679352239</v>
      </c>
      <c r="F25" s="136">
        <v>3.6470014991044968</v>
      </c>
      <c r="G25" s="137">
        <v>3.7526925255766788</v>
      </c>
    </row>
    <row r="26" spans="1:7" x14ac:dyDescent="0.3">
      <c r="A26" s="134" t="s">
        <v>176</v>
      </c>
      <c r="B26" s="18">
        <v>122496</v>
      </c>
      <c r="C26" s="18">
        <v>168132</v>
      </c>
      <c r="D26" s="18">
        <v>186530</v>
      </c>
      <c r="E26" s="138">
        <v>0.52198620147271391</v>
      </c>
      <c r="F26" s="136">
        <v>0.66772839500583392</v>
      </c>
      <c r="G26" s="137">
        <v>0.670531928129244</v>
      </c>
    </row>
    <row r="27" spans="1:7" x14ac:dyDescent="0.3">
      <c r="A27" s="134" t="s">
        <v>177</v>
      </c>
      <c r="B27" s="18">
        <v>168720</v>
      </c>
      <c r="C27" s="18">
        <v>166868</v>
      </c>
      <c r="D27" s="18">
        <v>221233</v>
      </c>
      <c r="E27" s="138">
        <v>0.71895826731057577</v>
      </c>
      <c r="F27" s="136">
        <v>0.66270847796870014</v>
      </c>
      <c r="G27" s="137">
        <v>0.79528113470121176</v>
      </c>
    </row>
    <row r="28" spans="1:7" x14ac:dyDescent="0.3">
      <c r="A28" s="134" t="s">
        <v>178</v>
      </c>
      <c r="B28" s="18">
        <v>55251</v>
      </c>
      <c r="C28" s="18">
        <v>59551</v>
      </c>
      <c r="D28" s="18">
        <v>63924</v>
      </c>
      <c r="E28" s="138">
        <v>0.23543837853945365</v>
      </c>
      <c r="F28" s="136">
        <v>0.23650401857464617</v>
      </c>
      <c r="G28" s="137">
        <v>0.2297918992855508</v>
      </c>
    </row>
    <row r="29" spans="1:7" x14ac:dyDescent="0.3">
      <c r="A29" s="134" t="s">
        <v>179</v>
      </c>
      <c r="B29" s="18">
        <v>169085</v>
      </c>
      <c r="C29" s="18">
        <v>184111</v>
      </c>
      <c r="D29" s="18">
        <v>224942</v>
      </c>
      <c r="E29" s="138">
        <v>0.72051362392252671</v>
      </c>
      <c r="F29" s="136">
        <v>0.73118824812004302</v>
      </c>
      <c r="G29" s="137">
        <v>0.80861412629200879</v>
      </c>
    </row>
    <row r="30" spans="1:7" x14ac:dyDescent="0.3">
      <c r="A30" s="134" t="s">
        <v>180</v>
      </c>
      <c r="B30" s="18">
        <v>0</v>
      </c>
      <c r="C30" s="18">
        <v>0</v>
      </c>
      <c r="D30" s="18">
        <v>0</v>
      </c>
      <c r="E30" s="138" t="s">
        <v>163</v>
      </c>
      <c r="F30" s="136" t="s">
        <v>163</v>
      </c>
      <c r="G30" s="137" t="s">
        <v>163</v>
      </c>
    </row>
    <row r="31" spans="1:7" x14ac:dyDescent="0.3">
      <c r="A31" s="134" t="s">
        <v>181</v>
      </c>
      <c r="B31" s="18">
        <v>0</v>
      </c>
      <c r="C31" s="18">
        <v>0</v>
      </c>
      <c r="D31" s="18">
        <v>0</v>
      </c>
      <c r="E31" s="138" t="s">
        <v>163</v>
      </c>
      <c r="F31" s="136" t="s">
        <v>163</v>
      </c>
      <c r="G31" s="137" t="s">
        <v>163</v>
      </c>
    </row>
    <row r="32" spans="1:7" x14ac:dyDescent="0.3">
      <c r="A32" s="134" t="s">
        <v>182</v>
      </c>
      <c r="B32" s="18">
        <v>201070</v>
      </c>
      <c r="C32" s="18">
        <v>272176</v>
      </c>
      <c r="D32" s="18">
        <v>346080</v>
      </c>
      <c r="E32" s="138">
        <v>0.8568097368903359</v>
      </c>
      <c r="F32" s="136">
        <v>1.080934287578259</v>
      </c>
      <c r="G32" s="137">
        <v>1.2440770368678966</v>
      </c>
    </row>
    <row r="33" spans="1:7" x14ac:dyDescent="0.3">
      <c r="A33" s="134" t="s">
        <v>183</v>
      </c>
      <c r="B33" s="18">
        <v>0</v>
      </c>
      <c r="C33" s="18">
        <v>0</v>
      </c>
      <c r="D33" s="18">
        <v>0</v>
      </c>
      <c r="E33" s="138" t="s">
        <v>163</v>
      </c>
      <c r="F33" s="136" t="s">
        <v>163</v>
      </c>
      <c r="G33" s="137" t="s">
        <v>163</v>
      </c>
    </row>
    <row r="34" spans="1:7" x14ac:dyDescent="0.3">
      <c r="A34" s="134" t="s">
        <v>184</v>
      </c>
      <c r="B34" s="18">
        <v>0</v>
      </c>
      <c r="C34" s="18">
        <v>0</v>
      </c>
      <c r="D34" s="18">
        <v>0</v>
      </c>
      <c r="E34" s="138" t="s">
        <v>163</v>
      </c>
      <c r="F34" s="136" t="s">
        <v>163</v>
      </c>
      <c r="G34" s="137" t="s">
        <v>163</v>
      </c>
    </row>
    <row r="35" spans="1:7" x14ac:dyDescent="0.3">
      <c r="A35" s="134" t="s">
        <v>5</v>
      </c>
      <c r="B35" s="18" t="s">
        <v>5</v>
      </c>
      <c r="C35" s="18" t="s">
        <v>5</v>
      </c>
      <c r="D35" s="18" t="s">
        <v>5</v>
      </c>
      <c r="E35" s="138" t="s">
        <v>5</v>
      </c>
      <c r="F35" s="136" t="s">
        <v>5</v>
      </c>
      <c r="G35" s="137" t="s">
        <v>5</v>
      </c>
    </row>
    <row r="36" spans="1:7" ht="13.5" thickBot="1" x14ac:dyDescent="0.35">
      <c r="A36" s="139" t="s">
        <v>4</v>
      </c>
      <c r="B36" s="21">
        <v>23467287</v>
      </c>
      <c r="C36" s="21">
        <v>25179699</v>
      </c>
      <c r="D36" s="21">
        <v>27818213</v>
      </c>
      <c r="E36" s="140">
        <v>100</v>
      </c>
      <c r="F36" s="141">
        <v>100</v>
      </c>
      <c r="G36" s="142">
        <v>100</v>
      </c>
    </row>
    <row r="38" spans="1:7" ht="15.5" thickBot="1" x14ac:dyDescent="0.35">
      <c r="A38" s="121" t="s">
        <v>145</v>
      </c>
      <c r="B38" s="122"/>
      <c r="C38" s="122"/>
      <c r="D38" s="122"/>
      <c r="E38" s="122"/>
      <c r="F38" s="122"/>
    </row>
    <row r="39" spans="1:7" x14ac:dyDescent="0.3">
      <c r="A39" s="123"/>
      <c r="B39" s="124"/>
      <c r="C39" s="125" t="s">
        <v>143</v>
      </c>
      <c r="D39" s="126"/>
      <c r="E39" s="127"/>
      <c r="F39" s="125" t="s">
        <v>2</v>
      </c>
      <c r="G39" s="128"/>
    </row>
    <row r="40" spans="1:7" x14ac:dyDescent="0.3">
      <c r="A40" s="129" t="s">
        <v>3</v>
      </c>
      <c r="B40" s="130" t="s">
        <v>159</v>
      </c>
      <c r="C40" s="131" t="s">
        <v>155</v>
      </c>
      <c r="D40" s="132" t="s">
        <v>156</v>
      </c>
      <c r="E40" s="131" t="s">
        <v>159</v>
      </c>
      <c r="F40" s="131" t="s">
        <v>155</v>
      </c>
      <c r="G40" s="133" t="s">
        <v>156</v>
      </c>
    </row>
    <row r="41" spans="1:7" x14ac:dyDescent="0.3">
      <c r="A41" s="134" t="s">
        <v>80</v>
      </c>
      <c r="B41" s="18">
        <v>590071</v>
      </c>
      <c r="C41" s="18">
        <v>579253</v>
      </c>
      <c r="D41" s="18">
        <v>569065</v>
      </c>
      <c r="E41" s="135">
        <v>18.018942653522767</v>
      </c>
      <c r="F41" s="136">
        <v>17.738004975496111</v>
      </c>
      <c r="G41" s="137">
        <v>17.439259164371833</v>
      </c>
    </row>
    <row r="42" spans="1:7" x14ac:dyDescent="0.3">
      <c r="A42" s="134" t="s">
        <v>160</v>
      </c>
      <c r="B42" s="18">
        <v>209076</v>
      </c>
      <c r="C42" s="18">
        <v>220256</v>
      </c>
      <c r="D42" s="18">
        <v>235897</v>
      </c>
      <c r="E42" s="138">
        <v>6.3845341564454552</v>
      </c>
      <c r="F42" s="136">
        <v>6.7447247124881029</v>
      </c>
      <c r="G42" s="137">
        <v>7.2291722722322094</v>
      </c>
    </row>
    <row r="43" spans="1:7" x14ac:dyDescent="0.3">
      <c r="A43" s="134" t="s">
        <v>81</v>
      </c>
      <c r="B43" s="18">
        <v>781223</v>
      </c>
      <c r="C43" s="18">
        <v>770866</v>
      </c>
      <c r="D43" s="18">
        <v>779122</v>
      </c>
      <c r="E43" s="138">
        <v>23.856133307030877</v>
      </c>
      <c r="F43" s="136">
        <v>23.605617827513687</v>
      </c>
      <c r="G43" s="137">
        <v>23.876552728886349</v>
      </c>
    </row>
    <row r="44" spans="1:7" x14ac:dyDescent="0.3">
      <c r="A44" s="134" t="s">
        <v>83</v>
      </c>
      <c r="B44" s="18">
        <v>512218</v>
      </c>
      <c r="C44" s="18">
        <v>478104</v>
      </c>
      <c r="D44" s="18">
        <v>450019</v>
      </c>
      <c r="E44" s="138">
        <v>15.641552911602375</v>
      </c>
      <c r="F44" s="136">
        <v>14.640599411318702</v>
      </c>
      <c r="G44" s="137">
        <v>13.791039635000303</v>
      </c>
    </row>
    <row r="45" spans="1:7" x14ac:dyDescent="0.3">
      <c r="A45" s="134" t="s">
        <v>185</v>
      </c>
      <c r="B45" s="18">
        <v>529099</v>
      </c>
      <c r="C45" s="18">
        <v>534163</v>
      </c>
      <c r="D45" s="18">
        <v>523209</v>
      </c>
      <c r="E45" s="138">
        <v>16.157046421593744</v>
      </c>
      <c r="F45" s="136">
        <v>16.357249684897496</v>
      </c>
      <c r="G45" s="137">
        <v>16.033980912781178</v>
      </c>
    </row>
    <row r="46" spans="1:7" x14ac:dyDescent="0.3">
      <c r="A46" s="134" t="s">
        <v>161</v>
      </c>
      <c r="B46" s="18">
        <v>96730</v>
      </c>
      <c r="C46" s="18">
        <v>99983</v>
      </c>
      <c r="D46" s="18">
        <v>101773</v>
      </c>
      <c r="E46" s="138">
        <v>2.9538349162647499</v>
      </c>
      <c r="F46" s="136">
        <v>3.0617000714109857</v>
      </c>
      <c r="G46" s="137">
        <v>3.1188804845415103</v>
      </c>
    </row>
    <row r="47" spans="1:7" x14ac:dyDescent="0.3">
      <c r="A47" s="134" t="s">
        <v>162</v>
      </c>
      <c r="B47" s="18">
        <v>31799</v>
      </c>
      <c r="C47" s="18">
        <v>37573</v>
      </c>
      <c r="D47" s="18">
        <v>39070</v>
      </c>
      <c r="E47" s="138">
        <v>0.97104307352737296</v>
      </c>
      <c r="F47" s="136">
        <v>1.150568164419201</v>
      </c>
      <c r="G47" s="137">
        <v>1.1973181544322837</v>
      </c>
    </row>
    <row r="48" spans="1:7" x14ac:dyDescent="0.3">
      <c r="A48" s="134" t="s">
        <v>164</v>
      </c>
      <c r="B48" s="18">
        <v>94910</v>
      </c>
      <c r="C48" s="18">
        <v>96859</v>
      </c>
      <c r="D48" s="18">
        <v>100865</v>
      </c>
      <c r="E48" s="138">
        <v>2.8982577473657338</v>
      </c>
      <c r="F48" s="136">
        <v>2.9660362983386839</v>
      </c>
      <c r="G48" s="137">
        <v>3.0910544061124212</v>
      </c>
    </row>
    <row r="49" spans="1:7" x14ac:dyDescent="0.3">
      <c r="A49" s="134" t="s">
        <v>165</v>
      </c>
      <c r="B49" s="18">
        <v>0</v>
      </c>
      <c r="C49" s="18">
        <v>0</v>
      </c>
      <c r="D49" s="18">
        <v>0</v>
      </c>
      <c r="E49" s="138" t="s">
        <v>163</v>
      </c>
      <c r="F49" s="136" t="s">
        <v>163</v>
      </c>
      <c r="G49" s="137" t="s">
        <v>163</v>
      </c>
    </row>
    <row r="50" spans="1:7" x14ac:dyDescent="0.3">
      <c r="A50" s="134" t="s">
        <v>166</v>
      </c>
      <c r="B50" s="18">
        <v>0</v>
      </c>
      <c r="C50" s="18">
        <v>0</v>
      </c>
      <c r="D50" s="18">
        <v>0</v>
      </c>
      <c r="E50" s="138" t="s">
        <v>163</v>
      </c>
      <c r="F50" s="136" t="s">
        <v>163</v>
      </c>
      <c r="G50" s="137" t="s">
        <v>163</v>
      </c>
    </row>
    <row r="51" spans="1:7" x14ac:dyDescent="0.3">
      <c r="A51" s="134" t="s">
        <v>167</v>
      </c>
      <c r="B51" s="18">
        <v>0</v>
      </c>
      <c r="C51" s="18">
        <v>0</v>
      </c>
      <c r="D51" s="18">
        <v>0</v>
      </c>
      <c r="E51" s="138" t="s">
        <v>163</v>
      </c>
      <c r="F51" s="136" t="s">
        <v>163</v>
      </c>
      <c r="G51" s="137" t="s">
        <v>163</v>
      </c>
    </row>
    <row r="52" spans="1:7" x14ac:dyDescent="0.3">
      <c r="A52" s="134" t="s">
        <v>168</v>
      </c>
      <c r="B52" s="18">
        <v>0</v>
      </c>
      <c r="C52" s="18">
        <v>0</v>
      </c>
      <c r="D52" s="18">
        <v>3137</v>
      </c>
      <c r="E52" s="138" t="s">
        <v>163</v>
      </c>
      <c r="F52" s="136" t="s">
        <v>163</v>
      </c>
      <c r="G52" s="137">
        <v>9.613481060798755E-2</v>
      </c>
    </row>
    <row r="53" spans="1:7" x14ac:dyDescent="0.3">
      <c r="A53" s="134" t="s">
        <v>169</v>
      </c>
      <c r="B53" s="18">
        <v>17601</v>
      </c>
      <c r="C53" s="18">
        <v>19734</v>
      </c>
      <c r="D53" s="18">
        <v>17943</v>
      </c>
      <c r="E53" s="138">
        <v>0.53748008230306898</v>
      </c>
      <c r="F53" s="136">
        <v>0.60429862285812974</v>
      </c>
      <c r="G53" s="137">
        <v>0.54987150358276082</v>
      </c>
    </row>
    <row r="54" spans="1:7" x14ac:dyDescent="0.3">
      <c r="A54" s="134" t="s">
        <v>170</v>
      </c>
      <c r="B54" s="18">
        <v>164387</v>
      </c>
      <c r="C54" s="18">
        <v>165192</v>
      </c>
      <c r="D54" s="18">
        <v>163219</v>
      </c>
      <c r="E54" s="138">
        <v>5.0198703647266978</v>
      </c>
      <c r="F54" s="136">
        <v>5.0585435343660778</v>
      </c>
      <c r="G54" s="137">
        <v>5.0019214703937269</v>
      </c>
    </row>
    <row r="55" spans="1:7" x14ac:dyDescent="0.3">
      <c r="A55" s="134" t="s">
        <v>171</v>
      </c>
      <c r="B55" s="18">
        <v>0</v>
      </c>
      <c r="C55" s="18">
        <v>0</v>
      </c>
      <c r="D55" s="18">
        <v>0</v>
      </c>
      <c r="E55" s="138" t="s">
        <v>163</v>
      </c>
      <c r="F55" s="136" t="s">
        <v>163</v>
      </c>
      <c r="G55" s="137" t="s">
        <v>163</v>
      </c>
    </row>
    <row r="56" spans="1:7" x14ac:dyDescent="0.3">
      <c r="A56" s="134" t="s">
        <v>172</v>
      </c>
      <c r="B56" s="18">
        <v>0</v>
      </c>
      <c r="C56" s="18">
        <v>0</v>
      </c>
      <c r="D56" s="18">
        <v>0</v>
      </c>
      <c r="E56" s="138" t="s">
        <v>163</v>
      </c>
      <c r="F56" s="136" t="s">
        <v>163</v>
      </c>
      <c r="G56" s="137" t="s">
        <v>163</v>
      </c>
    </row>
    <row r="57" spans="1:7" x14ac:dyDescent="0.3">
      <c r="A57" s="134" t="s">
        <v>173</v>
      </c>
      <c r="B57" s="18">
        <v>2896</v>
      </c>
      <c r="C57" s="18">
        <v>7170</v>
      </c>
      <c r="D57" s="18">
        <v>9557</v>
      </c>
      <c r="E57" s="138">
        <v>8.8434879742610523E-2</v>
      </c>
      <c r="F57" s="136">
        <v>0.21956122052765736</v>
      </c>
      <c r="G57" s="137">
        <v>0.2928786691044109</v>
      </c>
    </row>
    <row r="58" spans="1:7" x14ac:dyDescent="0.3">
      <c r="A58" s="134" t="s">
        <v>174</v>
      </c>
      <c r="B58" s="18">
        <v>1315</v>
      </c>
      <c r="C58" s="18">
        <v>1283</v>
      </c>
      <c r="D58" s="18">
        <v>1296</v>
      </c>
      <c r="E58" s="138">
        <v>4.015603137483869E-2</v>
      </c>
      <c r="F58" s="136">
        <v>3.9288290925660309E-2</v>
      </c>
      <c r="G58" s="137">
        <v>3.9716517229184532E-2</v>
      </c>
    </row>
    <row r="59" spans="1:7" x14ac:dyDescent="0.3">
      <c r="A59" s="134" t="s">
        <v>175</v>
      </c>
      <c r="B59" s="18">
        <v>145759</v>
      </c>
      <c r="C59" s="18">
        <v>147101</v>
      </c>
      <c r="D59" s="18">
        <v>150277</v>
      </c>
      <c r="E59" s="138">
        <v>4.4510288799734692</v>
      </c>
      <c r="F59" s="136">
        <v>4.5045571967697251</v>
      </c>
      <c r="G59" s="137">
        <v>4.6053079163967316</v>
      </c>
    </row>
    <row r="60" spans="1:7" x14ac:dyDescent="0.3">
      <c r="A60" s="134" t="s">
        <v>176</v>
      </c>
      <c r="B60" s="18">
        <v>15812</v>
      </c>
      <c r="C60" s="18">
        <v>19693</v>
      </c>
      <c r="D60" s="18">
        <v>20693</v>
      </c>
      <c r="E60" s="138">
        <v>0.48284955748969532</v>
      </c>
      <c r="F60" s="136">
        <v>0.60304311239207198</v>
      </c>
      <c r="G60" s="137">
        <v>0.63414652085147805</v>
      </c>
    </row>
    <row r="61" spans="1:7" x14ac:dyDescent="0.3">
      <c r="A61" s="134" t="s">
        <v>177</v>
      </c>
      <c r="B61" s="18">
        <v>22230</v>
      </c>
      <c r="C61" s="18">
        <v>19742</v>
      </c>
      <c r="D61" s="18">
        <v>22435</v>
      </c>
      <c r="E61" s="138">
        <v>0.67883542012369891</v>
      </c>
      <c r="F61" s="136">
        <v>0.60454360051004352</v>
      </c>
      <c r="G61" s="137">
        <v>0.68753091360860719</v>
      </c>
    </row>
    <row r="62" spans="1:7" x14ac:dyDescent="0.3">
      <c r="A62" s="134" t="s">
        <v>178</v>
      </c>
      <c r="B62" s="18">
        <v>0</v>
      </c>
      <c r="C62" s="18">
        <v>0</v>
      </c>
      <c r="D62" s="18">
        <v>0</v>
      </c>
      <c r="E62" s="138" t="s">
        <v>163</v>
      </c>
      <c r="F62" s="136" t="s">
        <v>163</v>
      </c>
      <c r="G62" s="137" t="s">
        <v>163</v>
      </c>
    </row>
    <row r="63" spans="1:7" x14ac:dyDescent="0.3">
      <c r="A63" s="134" t="s">
        <v>179</v>
      </c>
      <c r="B63" s="18">
        <v>28202</v>
      </c>
      <c r="C63" s="18">
        <v>29000</v>
      </c>
      <c r="D63" s="18">
        <v>31364</v>
      </c>
      <c r="E63" s="138">
        <v>0.86120182268684464</v>
      </c>
      <c r="F63" s="136">
        <v>0.88804398818717767</v>
      </c>
      <c r="G63" s="137">
        <v>0.96116423331492562</v>
      </c>
    </row>
    <row r="64" spans="1:7" x14ac:dyDescent="0.3">
      <c r="A64" s="134" t="s">
        <v>180</v>
      </c>
      <c r="B64" s="18">
        <v>0</v>
      </c>
      <c r="C64" s="18">
        <v>0</v>
      </c>
      <c r="D64" s="18">
        <v>0</v>
      </c>
      <c r="E64" s="138" t="s">
        <v>163</v>
      </c>
      <c r="F64" s="136" t="s">
        <v>163</v>
      </c>
      <c r="G64" s="137" t="s">
        <v>163</v>
      </c>
    </row>
    <row r="65" spans="1:7" x14ac:dyDescent="0.3">
      <c r="A65" s="134" t="s">
        <v>181</v>
      </c>
      <c r="B65" s="18">
        <v>0</v>
      </c>
      <c r="C65" s="18">
        <v>0</v>
      </c>
      <c r="D65" s="18">
        <v>0</v>
      </c>
      <c r="E65" s="138" t="s">
        <v>163</v>
      </c>
      <c r="F65" s="136" t="s">
        <v>163</v>
      </c>
      <c r="G65" s="137" t="s">
        <v>163</v>
      </c>
    </row>
    <row r="66" spans="1:7" x14ac:dyDescent="0.3">
      <c r="A66" s="134" t="s">
        <v>182</v>
      </c>
      <c r="B66" s="18">
        <v>31398</v>
      </c>
      <c r="C66" s="18">
        <v>39632</v>
      </c>
      <c r="D66" s="18">
        <v>44185</v>
      </c>
      <c r="E66" s="138">
        <v>0.95879777422599632</v>
      </c>
      <c r="F66" s="136">
        <v>1.2136192875804905</v>
      </c>
      <c r="G66" s="137">
        <v>1.3540696865520976</v>
      </c>
    </row>
    <row r="67" spans="1:7" x14ac:dyDescent="0.3">
      <c r="A67" s="134" t="s">
        <v>183</v>
      </c>
      <c r="B67" s="18">
        <v>0</v>
      </c>
      <c r="C67" s="18">
        <v>0</v>
      </c>
      <c r="D67" s="18">
        <v>0</v>
      </c>
      <c r="E67" s="138" t="s">
        <v>163</v>
      </c>
      <c r="F67" s="136" t="s">
        <v>163</v>
      </c>
      <c r="G67" s="137" t="s">
        <v>163</v>
      </c>
    </row>
    <row r="68" spans="1:7" x14ac:dyDescent="0.3">
      <c r="A68" s="134" t="s">
        <v>184</v>
      </c>
      <c r="B68" s="18">
        <v>0</v>
      </c>
      <c r="C68" s="18">
        <v>0</v>
      </c>
      <c r="D68" s="18">
        <v>0</v>
      </c>
      <c r="E68" s="138" t="s">
        <v>163</v>
      </c>
      <c r="F68" s="136" t="s">
        <v>163</v>
      </c>
      <c r="G68" s="137" t="s">
        <v>163</v>
      </c>
    </row>
    <row r="69" spans="1:7" x14ac:dyDescent="0.3">
      <c r="A69" s="134" t="s">
        <v>5</v>
      </c>
      <c r="B69" s="18" t="s">
        <v>5</v>
      </c>
      <c r="C69" s="18" t="s">
        <v>5</v>
      </c>
      <c r="D69" s="18" t="s">
        <v>5</v>
      </c>
      <c r="E69" s="138" t="s">
        <v>5</v>
      </c>
      <c r="F69" s="136" t="s">
        <v>5</v>
      </c>
      <c r="G69" s="137" t="s">
        <v>5</v>
      </c>
    </row>
    <row r="70" spans="1:7" ht="13.5" thickBot="1" x14ac:dyDescent="0.35">
      <c r="A70" s="139" t="s">
        <v>4</v>
      </c>
      <c r="B70" s="21">
        <v>3274726</v>
      </c>
      <c r="C70" s="21">
        <v>3265604</v>
      </c>
      <c r="D70" s="21">
        <v>3263126</v>
      </c>
      <c r="E70" s="140">
        <v>100</v>
      </c>
      <c r="F70" s="141">
        <v>100</v>
      </c>
      <c r="G70" s="142">
        <v>100</v>
      </c>
    </row>
    <row r="71" spans="1:7" x14ac:dyDescent="0.3">
      <c r="A71" s="143"/>
      <c r="B71" s="143"/>
      <c r="C71" s="143"/>
      <c r="D71" s="143"/>
      <c r="E71" s="143"/>
      <c r="F71" s="143"/>
      <c r="G71" s="143"/>
    </row>
    <row r="72" spans="1:7" x14ac:dyDescent="0.3">
      <c r="A72" s="145" t="s">
        <v>157</v>
      </c>
      <c r="F72" s="144"/>
      <c r="G72" s="236">
        <v>9</v>
      </c>
    </row>
    <row r="73" spans="1:7" x14ac:dyDescent="0.3">
      <c r="A73" s="145" t="s">
        <v>158</v>
      </c>
      <c r="F73" s="144"/>
      <c r="G73" s="237"/>
    </row>
  </sheetData>
  <mergeCells count="1">
    <mergeCell ref="G72:G73"/>
  </mergeCells>
  <hyperlinks>
    <hyperlink ref="A2" location="Innhold!A26" tooltip="Move to Tab2" display="Tilbake til innholdsfortegnelsen" xr:uid="{00000000-0004-0000-0800-000000000000}"/>
  </hyperlinks>
  <pageMargins left="0.78740157480314965" right="0.78740157480314965" top="0.39370078740157483" bottom="0.19685039370078741" header="3.937007874015748E-2" footer="3.937007874015748E-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9</vt:i4>
      </vt:variant>
    </vt:vector>
  </HeadingPairs>
  <TitlesOfParts>
    <vt:vector size="28" baseType="lpstr">
      <vt:lpstr>Forside</vt:lpstr>
      <vt:lpstr>Innhold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Dato_1årsiden</vt:lpstr>
      <vt:lpstr>Dato_2årsiden</vt:lpstr>
      <vt:lpstr>Dato_nå</vt:lpstr>
      <vt:lpstr>Innhold!Print_Area</vt:lpstr>
      <vt:lpstr>'Tab1'!Print_Area</vt:lpstr>
      <vt:lpstr>'Tab15'!Print_Area</vt:lpstr>
      <vt:lpstr>'Tab17'!Print_Area</vt:lpstr>
      <vt:lpstr>'Tab2'!Print_Area</vt:lpstr>
      <vt:lpstr>Print_Area</vt:lpstr>
    </vt:vector>
  </TitlesOfParts>
  <Company>Norges Forsikringsforbund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Otto Rendedal</dc:creator>
  <cp:lastModifiedBy>Stein Erik Petersbakken</cp:lastModifiedBy>
  <cp:lastPrinted>2014-08-07T08:18:02Z</cp:lastPrinted>
  <dcterms:created xsi:type="dcterms:W3CDTF">2001-06-06T07:37:41Z</dcterms:created>
  <dcterms:modified xsi:type="dcterms:W3CDTF">2024-08-27T13:04:25Z</dcterms:modified>
</cp:coreProperties>
</file>